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chool data\"/>
    </mc:Choice>
  </mc:AlternateContent>
  <xr:revisionPtr revIDLastSave="0" documentId="13_ncr:1_{120172A5-195E-41BB-BB65-78CCF0BA892E}" xr6:coauthVersionLast="47" xr6:coauthVersionMax="47" xr10:uidLastSave="{00000000-0000-0000-0000-000000000000}"/>
  <bookViews>
    <workbookView xWindow="-120" yWindow="-120" windowWidth="20730" windowHeight="11160" firstSheet="8" activeTab="19" xr2:uid="{00000000-000D-0000-FFFF-FFFF00000000}"/>
  </bookViews>
  <sheets>
    <sheet name="HOME" sheetId="25" r:id="rId1"/>
    <sheet name="INSTRUCTIONS" sheetId="26" r:id="rId2"/>
    <sheet name="SCHOOL PROFILE" sheetId="31" r:id="rId3"/>
    <sheet name="UPLOAD LOGO" sheetId="29" r:id="rId4"/>
    <sheet name="DATA ENTRY FORM" sheetId="28" r:id="rId5"/>
    <sheet name="DASHBOARD" sheetId="18" r:id="rId6"/>
    <sheet name="NURSERY" sheetId="13" r:id="rId7"/>
    <sheet name="LKG" sheetId="5" r:id="rId8"/>
    <sheet name="UKG" sheetId="4" r:id="rId9"/>
    <sheet name="I" sheetId="3" r:id="rId10"/>
    <sheet name="II" sheetId="7" r:id="rId11"/>
    <sheet name="III" sheetId="8" r:id="rId12"/>
    <sheet name="IV" sheetId="9" r:id="rId13"/>
    <sheet name="V" sheetId="2" r:id="rId14"/>
    <sheet name="VI" sheetId="12" r:id="rId15"/>
    <sheet name="VII" sheetId="6" r:id="rId16"/>
    <sheet name="VIII" sheetId="1" r:id="rId17"/>
    <sheet name="IX" sheetId="14" r:id="rId18"/>
    <sheet name="X" sheetId="15" r:id="rId19"/>
    <sheet name="XI" sheetId="16" r:id="rId20"/>
    <sheet name="SYSTEM" sheetId="35" r:id="rId21"/>
    <sheet name="XII" sheetId="17" state="veryHidden" r:id="rId22"/>
    <sheet name="TC" sheetId="21" state="veryHidden" r:id="rId23"/>
    <sheet name="ALL TC LIST" sheetId="22" state="veryHidden" r:id="rId24"/>
    <sheet name="CAST WISE LIST" sheetId="32" r:id="rId25"/>
  </sheets>
  <functionGroup name="GPT for EXCEL"/>
  <functionGroup name="R2 Copilot"/>
  <functionGroup name="Local GPT for Excel"/>
  <externalReferences>
    <externalReference r:id="rId26"/>
    <externalReference r:id="rId27"/>
    <externalReference r:id="rId28"/>
  </externalReferences>
  <definedNames>
    <definedName name="_xlnm._FilterDatabase" localSheetId="9" hidden="1">I!$A$2:$AX$34</definedName>
    <definedName name="_xlnm._FilterDatabase" localSheetId="10" hidden="1">II!$A$2:$BC$31</definedName>
    <definedName name="_xlnm._FilterDatabase" localSheetId="11" hidden="1">III!$A$2:$BD$21</definedName>
    <definedName name="_xlnm._FilterDatabase" localSheetId="12" hidden="1">IV!$A$2:$BK$40</definedName>
    <definedName name="_xlnm._FilterDatabase" localSheetId="17" hidden="1">IX!$A$2:$BW$72</definedName>
    <definedName name="_xlnm._FilterDatabase" localSheetId="7" hidden="1">LKG!$A$2:$AX$34</definedName>
    <definedName name="_xlnm._FilterDatabase" localSheetId="6" hidden="1">NURSERY!$A$2:$AX$25</definedName>
    <definedName name="_xlnm._FilterDatabase" localSheetId="8" hidden="1">UKG!$A$2:$AX$31</definedName>
    <definedName name="_xlnm._FilterDatabase" localSheetId="13" hidden="1">V!$A$2:$CQ$47</definedName>
    <definedName name="_xlnm._FilterDatabase" localSheetId="14" hidden="1">VI!$A$2:$BK$43</definedName>
    <definedName name="_xlnm._FilterDatabase" localSheetId="15" hidden="1">VII!$A$1:$BW$46</definedName>
    <definedName name="_xlnm._FilterDatabase" localSheetId="16" hidden="1">VIII!$A$1:$BW$54</definedName>
    <definedName name="_xlnm._FilterDatabase" localSheetId="18" hidden="1">X!$A$2:$M$59</definedName>
    <definedName name="_xlnm._FilterDatabase" localSheetId="19" hidden="1">XI!$A$2:$M$119</definedName>
    <definedName name="_xlnm._FilterDatabase" localSheetId="21" hidden="1">XII!$A$2:$P$178</definedName>
    <definedName name="Admitphoto1" localSheetId="2">INDEX('[1]STUDENTS DATA'!$T$6:$T$105,MATCH('[1]ADMIT CARD'!$Y$21,'[1]STUDENTS DATA'!$F$6:$F$105,0))</definedName>
    <definedName name="Admitphoto1" localSheetId="3">INDEX('[2]STUDENTS DATA'!$T$6:$T$105,MATCH('[2]ADMIT CARD'!$Y$21,'[2]STUDENTS DATA'!$F$6:$F$105,0))</definedName>
    <definedName name="Admitphoto1">INDEX('[3]STUDENTS DATA'!$T$6:$T$105,MATCH('[3]ADMIT CARD'!$Y$21,'[3]STUDENTS DATA'!$F$6:$F$105,0))</definedName>
    <definedName name="Admitphoto2" localSheetId="2">INDEX('[1]STUDENTS DATA'!$T$6:$T$105,MATCH('[1]ADMIT CARD'!$Y$76,'[1]STUDENTS DATA'!$F$6:$F$105,0))</definedName>
    <definedName name="Admitphoto2" localSheetId="3">INDEX('[2]STUDENTS DATA'!$T$6:$T$105,MATCH('[2]ADMIT CARD'!$Y$72,'[2]STUDENTS DATA'!$F$6:$F$105,0))</definedName>
    <definedName name="Admitphoto2">INDEX('[3]STUDENTS DATA'!$T$6:$T$105,MATCH('[3]ADMIT CARD'!$Y$76,'[3]STUDENTS DATA'!$F$6:$F$105,0))</definedName>
    <definedName name="Final_Marksheet" localSheetId="2">INDEX('[1]STUDENTS DATA'!$T$6:$T$105,MATCH('[1]New Marksheet'!$BB$7,'[1]STUDENTS DATA'!$F$6:$F$105,0))</definedName>
    <definedName name="Final_Marksheet">INDEX('[3]STUDENTS DATA'!$T$6:$T$105,MATCH('[3]New Marksheet'!$BB$7,'[3]STUDENTS DATA'!$F$6:$F$105,0))</definedName>
    <definedName name="MarksheetPhoto" localSheetId="2">INDEX('[1]STUDENTS DATA'!$T$6:$T$105,MATCH([1]MARKSHEET!$Z$22,'[1]STUDENTS DATA'!$F$6:$F$105,0))</definedName>
    <definedName name="MarksheetPhoto" localSheetId="3">INDEX('[2]STUDENTS DATA'!$T$6:$T$105,MATCH([2]MARKSHEET!$Z$22,'[2]STUDENTS DATA'!$F$6:$F$105,0))</definedName>
    <definedName name="MarksheetPhoto">INDEX('[3]STUDENTS DATA'!$T$6:$T$105,MATCH([3]MARKSHEET!$Z$22,'[3]STUDENTS DATA'!$F$6:$F$105,0))</definedName>
    <definedName name="_xlnm.Print_Area" localSheetId="23">'ALL TC LIST'!$A$2:$P$38</definedName>
    <definedName name="_xlnm.Print_Area" localSheetId="24">'CAST WISE LIST'!$A$1:$N$74</definedName>
    <definedName name="_xlnm.Print_Area" localSheetId="5">DASHBOARD!$A$1:$J$63</definedName>
    <definedName name="_xlnm.Print_Area" localSheetId="22">TC!$A$1:$K$32</definedName>
    <definedName name="_xlnm.Print_Titles" localSheetId="24">'CAST WISE LIST'!$2:$3</definedName>
    <definedName name="roll" localSheetId="2">'[1]STUDENTS DATA'!$F$6:$F$105</definedName>
    <definedName name="roll" localSheetId="3">'[2]STUDENTS DATA'!$F$6:$F$105</definedName>
    <definedName name="roll">'[3]STUDENTS DATA'!$F$6:$F$105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2" i="18" l="1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3" i="16"/>
  <c r="B3" i="17"/>
  <c r="B96" i="17"/>
  <c r="V28" i="25" l="1"/>
  <c r="B44" i="18"/>
  <c r="M28" i="25" l="1"/>
  <c r="B43" i="18"/>
  <c r="M33" i="25" l="1"/>
  <c r="B4" i="17"/>
  <c r="B5" i="17"/>
  <c r="B6" i="17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50" i="17"/>
  <c r="B47" i="17"/>
  <c r="B48" i="17"/>
  <c r="B64" i="17"/>
  <c r="B82" i="17"/>
  <c r="B75" i="17"/>
  <c r="B99" i="17"/>
  <c r="B53" i="17"/>
  <c r="B102" i="17"/>
  <c r="B55" i="17"/>
  <c r="B56" i="17"/>
  <c r="B57" i="17"/>
  <c r="B58" i="17"/>
  <c r="B59" i="17"/>
  <c r="B60" i="17"/>
  <c r="B61" i="17"/>
  <c r="B46" i="17"/>
  <c r="B63" i="17"/>
  <c r="B49" i="17"/>
  <c r="B65" i="17"/>
  <c r="B66" i="17"/>
  <c r="B51" i="17"/>
  <c r="B68" i="17"/>
  <c r="B69" i="17"/>
  <c r="B52" i="17"/>
  <c r="B71" i="17"/>
  <c r="B72" i="17"/>
  <c r="B73" i="17"/>
  <c r="B54" i="17"/>
  <c r="B62" i="17"/>
  <c r="B76" i="17"/>
  <c r="B67" i="17"/>
  <c r="B78" i="17"/>
  <c r="B79" i="17"/>
  <c r="B80" i="17"/>
  <c r="B81" i="17"/>
  <c r="B70" i="17"/>
  <c r="B83" i="17"/>
  <c r="B84" i="17"/>
  <c r="B85" i="17"/>
  <c r="B74" i="17"/>
  <c r="B87" i="17"/>
  <c r="B88" i="17"/>
  <c r="B77" i="17"/>
  <c r="B86" i="17"/>
  <c r="B91" i="17"/>
  <c r="B92" i="17"/>
  <c r="B89" i="17"/>
  <c r="B90" i="17"/>
  <c r="B95" i="17"/>
  <c r="B93" i="17"/>
  <c r="B97" i="17"/>
  <c r="B98" i="17"/>
  <c r="B94" i="17"/>
  <c r="B100" i="17"/>
  <c r="B101" i="17"/>
  <c r="B103" i="17"/>
  <c r="B104" i="17"/>
  <c r="B105" i="17"/>
  <c r="B106" i="17"/>
  <c r="B107" i="17"/>
  <c r="B108" i="17"/>
  <c r="B109" i="17"/>
  <c r="B110" i="17"/>
  <c r="B111" i="17"/>
  <c r="B112" i="17"/>
  <c r="B113" i="17"/>
  <c r="B114" i="17"/>
  <c r="B115" i="17"/>
  <c r="B116" i="17"/>
  <c r="B117" i="17"/>
  <c r="B118" i="17"/>
  <c r="B119" i="17"/>
  <c r="B120" i="17"/>
  <c r="B121" i="17"/>
  <c r="B122" i="17"/>
  <c r="B123" i="17"/>
  <c r="B124" i="17"/>
  <c r="B125" i="17"/>
  <c r="B126" i="17"/>
  <c r="B127" i="17"/>
  <c r="B128" i="17"/>
  <c r="B129" i="17"/>
  <c r="B130" i="17"/>
  <c r="B131" i="17"/>
  <c r="B132" i="17"/>
  <c r="B133" i="17"/>
  <c r="B134" i="17"/>
  <c r="B135" i="17"/>
  <c r="B136" i="17"/>
  <c r="B137" i="17"/>
  <c r="B138" i="17"/>
  <c r="B139" i="17"/>
  <c r="B140" i="17"/>
  <c r="B141" i="17"/>
  <c r="B142" i="17"/>
  <c r="B143" i="17"/>
  <c r="B144" i="17"/>
  <c r="B145" i="17"/>
  <c r="B146" i="17"/>
  <c r="B147" i="17"/>
  <c r="B148" i="17"/>
  <c r="B149" i="17"/>
  <c r="B150" i="17"/>
  <c r="B151" i="17"/>
  <c r="B152" i="17"/>
  <c r="B153" i="17"/>
  <c r="B154" i="17"/>
  <c r="B155" i="17"/>
  <c r="B156" i="17"/>
  <c r="B157" i="17"/>
  <c r="B158" i="17"/>
  <c r="B159" i="17"/>
  <c r="B160" i="17"/>
  <c r="B161" i="17"/>
  <c r="B162" i="17"/>
  <c r="B163" i="17"/>
  <c r="B164" i="17"/>
  <c r="B165" i="17"/>
  <c r="B166" i="17"/>
  <c r="B167" i="17"/>
  <c r="B168" i="17"/>
  <c r="B169" i="17"/>
  <c r="B170" i="17"/>
  <c r="B171" i="17"/>
  <c r="B172" i="17"/>
  <c r="B178" i="17"/>
  <c r="B173" i="17"/>
  <c r="B174" i="17"/>
  <c r="B175" i="17"/>
  <c r="B176" i="17"/>
  <c r="B177" i="17"/>
  <c r="B16" i="21"/>
  <c r="B3" i="18"/>
  <c r="B20" i="21"/>
  <c r="B56" i="18"/>
  <c r="B55" i="18"/>
  <c r="B54" i="18"/>
  <c r="B53" i="18"/>
  <c r="D9" i="21"/>
  <c r="D8" i="21"/>
  <c r="B38" i="18"/>
  <c r="B37" i="18"/>
  <c r="B36" i="18"/>
  <c r="B35" i="18"/>
  <c r="B34" i="18"/>
  <c r="B33" i="18"/>
  <c r="B32" i="18"/>
  <c r="B31" i="18"/>
  <c r="B30" i="18"/>
  <c r="B29" i="18"/>
  <c r="B28" i="18"/>
  <c r="B27" i="18"/>
  <c r="B26" i="18"/>
  <c r="B25" i="18"/>
  <c r="B24" i="18"/>
  <c r="B62" i="18" l="1"/>
  <c r="B61" i="18"/>
  <c r="B60" i="18"/>
  <c r="B45" i="18"/>
  <c r="B48" i="18" s="1"/>
  <c r="B57" i="18"/>
  <c r="B39" i="18"/>
  <c r="B30" i="21"/>
  <c r="D10" i="21"/>
  <c r="G12" i="21"/>
  <c r="I7" i="21"/>
  <c r="H9" i="21"/>
  <c r="G18" i="21"/>
  <c r="G16" i="21"/>
  <c r="G14" i="21"/>
  <c r="D7" i="21"/>
  <c r="J6" i="21"/>
  <c r="D13" i="21" a="1"/>
  <c r="B63" i="18" l="1"/>
  <c r="B49" i="18"/>
  <c r="B50" i="18" s="1"/>
  <c r="C48" i="18"/>
  <c r="C49" i="18"/>
  <c r="D13" i="2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<sst xmlns="http://schemas.openxmlformats.org/spreadsheetml/2006/main" count="12395" uniqueCount="2908">
  <si>
    <r>
      <t>Annual Result Setup Developed By :</t>
    </r>
    <r>
      <rPr>
        <b/>
        <sz val="11"/>
        <color theme="0"/>
        <rFont val="Calibri"/>
        <family val="2"/>
        <scheme val="minor"/>
      </rPr>
      <t xml:space="preserve"> Mr. PRAVIN YADAV</t>
    </r>
    <r>
      <rPr>
        <sz val="10.5"/>
        <color theme="0"/>
        <rFont val="Calibri"/>
        <family val="2"/>
        <scheme val="minor"/>
      </rPr>
      <t xml:space="preserve"> (Excel Programmer)               Whatsapp Contact : </t>
    </r>
    <r>
      <rPr>
        <b/>
        <sz val="10.5"/>
        <color theme="0"/>
        <rFont val="Calibri"/>
        <family val="2"/>
        <scheme val="minor"/>
      </rPr>
      <t>9754704464</t>
    </r>
    <r>
      <rPr>
        <sz val="10.5"/>
        <color theme="0"/>
        <rFont val="Calibri"/>
        <family val="2"/>
        <scheme val="minor"/>
      </rPr>
      <t xml:space="preserve">          Email : yadav.pravin7@</t>
    </r>
    <r>
      <rPr>
        <u/>
        <sz val="10.5"/>
        <color theme="0"/>
        <rFont val="Calibri"/>
        <family val="2"/>
        <scheme val="minor"/>
      </rPr>
      <t xml:space="preserve">gmail.com </t>
    </r>
    <r>
      <rPr>
        <sz val="10.5"/>
        <color theme="0"/>
        <rFont val="Calibri"/>
        <family val="2"/>
        <scheme val="minor"/>
      </rPr>
      <t xml:space="preserve">          YouTube Channel :</t>
    </r>
  </si>
  <si>
    <t>Annual Result Setup 2026-27</t>
  </si>
  <si>
    <t>Total Enrollment</t>
  </si>
  <si>
    <t xml:space="preserve">Software Last Update : </t>
  </si>
  <si>
    <t xml:space="preserve">मध्यप्रदेश शासन के निर्देश अनुसार इस वर्ष Software को Update कर दिया जायेगा </t>
  </si>
  <si>
    <r>
      <rPr>
        <b/>
        <sz val="11"/>
        <color theme="0"/>
        <rFont val="Wingdings 2"/>
        <family val="1"/>
        <charset val="2"/>
      </rPr>
      <t xml:space="preserve">E </t>
    </r>
    <r>
      <rPr>
        <b/>
        <sz val="11"/>
        <color theme="0"/>
        <rFont val="Calibri"/>
        <family val="2"/>
        <scheme val="minor"/>
      </rPr>
      <t>इस Software पर कार्य करने से पूर्व आवश्यक दिशा निर्देशों को अवश्य पढ़े एवं उसके पश्चात ही कार्य प्रारंभ करें जिससे कार्य करने में आसानी हो</t>
    </r>
  </si>
  <si>
    <r>
      <rPr>
        <b/>
        <sz val="22"/>
        <color theme="1"/>
        <rFont val="Wingdings 2"/>
        <family val="1"/>
        <charset val="2"/>
      </rPr>
      <t>$</t>
    </r>
    <r>
      <rPr>
        <b/>
        <sz val="22"/>
        <color theme="1"/>
        <rFont val="Calibri"/>
        <family val="2"/>
      </rPr>
      <t xml:space="preserve"> </t>
    </r>
    <r>
      <rPr>
        <b/>
        <sz val="22"/>
        <color theme="3"/>
        <rFont val="Calibri"/>
        <family val="2"/>
        <scheme val="minor"/>
      </rPr>
      <t>आवश्यक दिशा-निर्देश :</t>
    </r>
  </si>
  <si>
    <t></t>
  </si>
  <si>
    <t>यह Annual Result Setup Ms Excel में बनाया गया हैं जिसमे कार्य करना बहुत ही आसान हैं</t>
  </si>
  <si>
    <t>यह Software पूर्णत: Offline हैं इसमें आपके Data की Privacy बनी रहती हैं</t>
  </si>
  <si>
    <t>यह Annual Result Setup  मध्यप्रदेश के शासकीय एवं अर्द्धशासकीय विद्यालयों हेतु उपयोगी हैं</t>
  </si>
  <si>
    <t>यह Annual Result Setup हिंदी एवं अंग्रेजी दोनों माध्यमो की स्कूलों हेतु उपयोगी हैं</t>
  </si>
  <si>
    <t>इस Setup में Addtional Subject की सुविधा दी गयी हैं यदि आपके विद्यालय में Addtional Subject है तो यह setup आपके विधालय हेतु उपयोगी हैं</t>
  </si>
  <si>
    <t>विषयों का चयन आपके अनुसार करने की सुविधा दी गयी है, आपके विधालय में संचालित विषयों का चयन आसानी से कर सकते हैं</t>
  </si>
  <si>
    <t>अधिकतम अंक आपके अनुसार दर्ज करने की सुविधा दी गयी है आपके विधालय में जितने अंको की परीक्षा ली जाती हैं वे आप अपने अनुसार दर्ज कर सकते हैं</t>
  </si>
  <si>
    <t>इस Setup में Monthly Test के अंक दर्ज करने की सुविधा भी दी गई हैं, Monthly Result Sheet/Monthly Report Card की सुविधा भी दी गई हैं</t>
  </si>
  <si>
    <t>इस Setup में Quarterly/Half Yearly/Pre-Board/Annual Exam की सुविधा दी गयी हैं जिसके पत्रक एवं Report Card भी प्रिंट कर सकते हैं</t>
  </si>
  <si>
    <t>Merit List/Supplementary List/Result Summary (गोश्वारा) की सुविधा भी इस Setup में दी गई हैं जो की स्वत: जारी होगा</t>
  </si>
  <si>
    <t>त्रैमासिक/अर्धवार्षिक/प्री-बोर्ड/वार्षिक परीक्षा हेतु विद्यार्थियों का प्रवेश पत्र (Admit Card) भी प्रिंट कर सकते हैं</t>
  </si>
  <si>
    <t>सुरक्षा की दृशी से प्रतिदिन इस Software को Pen Drive या Google Drive पर सेव करके रखे जिससे आसानी से Data Backup लिया जा सके</t>
  </si>
  <si>
    <t>इस सेटअप पर कार्य प्रारम्भ करने से पूर्व Macro Enable करें उसके पश्चात ही कार्य करें</t>
  </si>
  <si>
    <t>यदि आपके पास विद्यार्थियों की जानकारी Excel फाइल में पहले से है एवं आप उसे Paste करना चाहते हैं तो Paste Special में जाकर Value का चयन करें</t>
  </si>
  <si>
    <t>इस सेटअप में कोई भी रो या कॉलम इन्सर्ट ना करें ना ही डिलीट करें</t>
  </si>
  <si>
    <t xml:space="preserve">अपने कंप्यूटर सिस्टम में दिनांक का फॉर्मेट DD-MM-YYYY अनुसार रखे, दिनांक से सम्बन्धित समस्त जानकारी इसी फॉर्मेट में दर्ज करें </t>
  </si>
  <si>
    <t>विद्यार्थी के अनुक्रमांक में Alphabet एवं / का उपयोग ना करें</t>
  </si>
  <si>
    <t xml:space="preserve">फॉर्म के माध्यम से जानकारी दर्ज करते समय Dropdown List में से ही चयन करें </t>
  </si>
  <si>
    <t>विद्यार्थी के लिंग का चयन :  बालक के लिए Boy दर्ज करें एवं बालिका के लिए Girl दर्ज करें</t>
  </si>
  <si>
    <t>प्रिंट करने हेतु A-4 साइज़ के पेपर का उपयोग करें</t>
  </si>
  <si>
    <t xml:space="preserve">इस Software का उपयोग करने हेतु आपके Computer System में MS Office 2010 या उसके ऊपर का Version Install होना अनिवार्य हैं MS Office 2007 में Formula Error आते हैं </t>
  </si>
  <si>
    <t>समस्त शीट पर Home Button दिया गया जिस पर क्लिक करके आसानी से Home Sheet पर जा सकते हैं</t>
  </si>
  <si>
    <t>परीक्षा परिणाम तैयार करने के पश्चात अपने स्तर पर जाँच ले त्रुटी के लिए निर्माणकर्ता जिम्मेदार नही होंगे</t>
  </si>
  <si>
    <t>Software खरीदने से पूर्व Demo Software को भली भांति अपने स्तर पर जाँच लेवे, Software खरीदने के पश्चात Refund नही होगा</t>
  </si>
  <si>
    <t>शीटवार कार्यप्रणाली की जानकारी -</t>
  </si>
  <si>
    <t>School Profile :</t>
  </si>
  <si>
    <t>इस शीट पर स्कूल की सामान्य जानकारी जैसे शिक्षा सत्र, कक्षा, स्कूल का नाम, डाईस कोड आदि दर्ज करें</t>
  </si>
  <si>
    <t>Select Subjects :</t>
  </si>
  <si>
    <t>इस शीट पर आपके विधालय में संचालित विषयो का चयन करने की सुविधा होगी</t>
  </si>
  <si>
    <t>Marks Setting :</t>
  </si>
  <si>
    <t xml:space="preserve">इस शीट पर केवल त्रैमासिक, अर्धवार्षिक, वार्षिक परीक्षा एवं मासिक टेस्ट हेतु लिखित एवं मौखिक अधिकतम अंक दर्ज करें </t>
  </si>
  <si>
    <t>Data Entry Form :</t>
  </si>
  <si>
    <t>इस फॉर्म के माध्यम से विद्यार्थी की जानकारी दर्ज की सकती हैं एवं जानकारी में सुधार भी किया जा सकता हैं</t>
  </si>
  <si>
    <t>Students Data :</t>
  </si>
  <si>
    <t>इस शीट पर Data Entry Form के माध्यम से दर्ज की गई जानकारी का संग्रह किया जायेगा एवं विद्यार्थी की फोटो यदि Upload करना चाहते हैं तो कर सकते हैं</t>
  </si>
  <si>
    <t>Admit Card :</t>
  </si>
  <si>
    <t>इस शीट पर परीक्षा का चयन करके एवं अनुक्रमांक दर्ज कर एक पेज पर दो प्रवेश पत्र A-4 साइज़ में प्रिंट कर सकते हैं</t>
  </si>
  <si>
    <t>Monthly Test Marks Entry :</t>
  </si>
  <si>
    <t>इस शीट पर मासिक टेस्ट के अंको को दर्ज करने की अनुमति होगी</t>
  </si>
  <si>
    <t>All Exam Marks Entry :</t>
  </si>
  <si>
    <t>इस शीट पर जिस  परीक्षा के अंक दर्ज करना चाहते हैं उस पर क्लिक करें एवं अंक दर्ज करें</t>
  </si>
  <si>
    <t>Co-Scholastics Grade :</t>
  </si>
  <si>
    <t>इस शीट पर सह-शैक्षणिक गुणों के लिए ग्रेड दर्ज करना हैं</t>
  </si>
  <si>
    <t>Attendance :</t>
  </si>
  <si>
    <t>इस शीट पर कुल उपस्थिति एवं परीक्षा में विद्यार्थी की उपस्थिति एवं अनुपस्थिति दर्ज करना हैं</t>
  </si>
  <si>
    <t>All Exam Result Sheet :</t>
  </si>
  <si>
    <r>
      <t xml:space="preserve">इस शीट पर त्रैमासिक, अर्द्धवार्षिक, प्री-बोर्ड एवं वार्षिक परीक्षा का पूर्ण परीक्षा परिणाम प्राप्त किया जा सकता हैं </t>
    </r>
    <r>
      <rPr>
        <sz val="8"/>
        <color theme="1"/>
        <rFont val="Calibri"/>
        <family val="2"/>
        <scheme val="minor"/>
      </rPr>
      <t>(नोट : जिस परीक्षा का परिणाम प्राप्त करना चाहते हैं उस बटन पर करें)</t>
    </r>
  </si>
  <si>
    <t>Monthly Result Sheet :</t>
  </si>
  <si>
    <t>इस शीट पर जिस माह के मासिक परिणाम को प्राप्त करना चाहते हैं उस बटन पर क्लिक  करें</t>
  </si>
  <si>
    <t>Result Summary :</t>
  </si>
  <si>
    <t>इस शीट पर जिस परीक्षा का गोश्वारा देखना चाहते उसका चयन करें एवं गोश्वारा A-4 साइज़ में प्रिंट करें</t>
  </si>
  <si>
    <t>Supplementary List :</t>
  </si>
  <si>
    <t>पूरक प्राप्त विद्यार्थियों की सूची प्राप्त करने के लिए परीक्षा का चयन करें एवं Refresh बटन पर क्लिक करें</t>
  </si>
  <si>
    <t>Merit List :</t>
  </si>
  <si>
    <t>मेरिट सूची प्राप्त करने के लिए परीक्षा का चयन करें एवं Refresh बटन बटन पर क्लिक करें</t>
  </si>
  <si>
    <t>Monthly Test Report Card</t>
  </si>
  <si>
    <t>इस शीट पर जिस विद्यार्थी का जिस माह का मासिक टेस्ट का रिपोर्ट कार्ड प्रिंट करना या PDF बनाना चाहते हैं कर सकते है</t>
  </si>
  <si>
    <t>All Exam Report Card :</t>
  </si>
  <si>
    <t>इस शीट पर त्रैमासिक/अर्धवार्षिक\प्री-बोर्ड/वार्षिक परीक्षा के  परीक्षा के प्रगति पत्रक (Report Card) प्रिंट कर सकते हैं</t>
  </si>
  <si>
    <t>Marksheet :</t>
  </si>
  <si>
    <t>जिस विद्यार्थी की अंकसूची प्रिंट करना चाहते या PDF बनाना चाहते हैं इस विद्यार्थी का अनुक्रमांक दर्ज कर Generate बटन पर क्लिक करें</t>
  </si>
  <si>
    <t>FILL SCHOOL INFORMATION</t>
  </si>
  <si>
    <t>School Type *</t>
  </si>
  <si>
    <t>Medium *</t>
  </si>
  <si>
    <t>Private</t>
  </si>
  <si>
    <t>Academic Session *</t>
  </si>
  <si>
    <t>Class *</t>
  </si>
  <si>
    <t>Dise Code *</t>
  </si>
  <si>
    <t>School Name *</t>
  </si>
  <si>
    <t>ABHIGYAN  INTERNATIONAL SCHOOL FOR EXCELLENCE SANAWAD</t>
  </si>
  <si>
    <t>School Contact Number</t>
  </si>
  <si>
    <t>Email ID</t>
  </si>
  <si>
    <t>Name-Head Of School</t>
  </si>
  <si>
    <t>Name-Exam In-Charge</t>
  </si>
  <si>
    <t>Name-Class Teacher</t>
  </si>
  <si>
    <t>Rural/Urban</t>
  </si>
  <si>
    <t>Area/Colony</t>
  </si>
  <si>
    <t>Village/City</t>
  </si>
  <si>
    <t>Block *</t>
  </si>
  <si>
    <t>Tehsil *</t>
  </si>
  <si>
    <t>District *</t>
  </si>
  <si>
    <t>State</t>
  </si>
  <si>
    <t>Country</t>
  </si>
  <si>
    <t>Pin Code</t>
  </si>
  <si>
    <t>logo upload करना चाहते हैं तो White Box पर क्लिक करें एवं upload पर क्लिक करके जिस फोल्डर में आपका logo है उसे select करे</t>
  </si>
  <si>
    <t>School Logo Upload</t>
  </si>
  <si>
    <t xml:space="preserve">logo upload करने से पूर्व Removebg.com पर जाकर logo का Background Remove कर लेवे </t>
  </si>
  <si>
    <t>यदि logo को हटाना चाहते हैं तो logo को Select करके Keyboard पर Delete key press करे</t>
  </si>
  <si>
    <t>STUDENTS DATA ENTRY FORM</t>
  </si>
  <si>
    <t>Roll Number</t>
  </si>
  <si>
    <t>1218B(D)</t>
  </si>
  <si>
    <t>Scholar Number</t>
  </si>
  <si>
    <t>Name Of Student</t>
  </si>
  <si>
    <t>VANSH DEWADE</t>
  </si>
  <si>
    <t>Father's Name</t>
  </si>
  <si>
    <t>KAILASH DEWADE</t>
  </si>
  <si>
    <t>Mother's Name</t>
  </si>
  <si>
    <t>MEERA DEWADE</t>
  </si>
  <si>
    <t>Date Of Birth</t>
  </si>
  <si>
    <t xml:space="preserve">   Subject</t>
  </si>
  <si>
    <t>BIO-D</t>
  </si>
  <si>
    <t>Class</t>
  </si>
  <si>
    <t>XII</t>
  </si>
  <si>
    <t>Date Of Addmition</t>
  </si>
  <si>
    <t>Gender</t>
  </si>
  <si>
    <t>M</t>
  </si>
  <si>
    <t>Category</t>
  </si>
  <si>
    <t>ST</t>
  </si>
  <si>
    <t>Samagra ID</t>
  </si>
  <si>
    <t>Aadhaar Number</t>
  </si>
  <si>
    <t>PEN (Udise)</t>
  </si>
  <si>
    <t>Apaar ID (Udise)</t>
  </si>
  <si>
    <t>TOTAL STUDENT</t>
  </si>
  <si>
    <t>STUDENT DETELS</t>
  </si>
  <si>
    <t>STUDENT DETELS2</t>
  </si>
  <si>
    <t>NAME</t>
  </si>
  <si>
    <t>SCH.NO.</t>
  </si>
  <si>
    <t>CLASS</t>
  </si>
  <si>
    <t>S.NO</t>
  </si>
  <si>
    <t>ROLL NO.</t>
  </si>
  <si>
    <t>II</t>
  </si>
  <si>
    <t>STUDENT'S NAME</t>
  </si>
  <si>
    <t>SUPRIYA MEHTA</t>
  </si>
  <si>
    <t>FATHER NAME</t>
  </si>
  <si>
    <t>NIRMAL MEHTA</t>
  </si>
  <si>
    <t>MOTHER NAME</t>
  </si>
  <si>
    <t>RANU MEHTA</t>
  </si>
  <si>
    <t>GENDER</t>
  </si>
  <si>
    <t>F</t>
  </si>
  <si>
    <t>SCH NO.</t>
  </si>
  <si>
    <t>CAST</t>
  </si>
  <si>
    <t>SSSM ID</t>
  </si>
  <si>
    <t>DOB</t>
  </si>
  <si>
    <t>16-02-2018</t>
  </si>
  <si>
    <t>PAN NO</t>
  </si>
  <si>
    <t>APPAR ID</t>
  </si>
  <si>
    <t>DATE OF ADMMITION</t>
  </si>
  <si>
    <t>ATTENDANCE</t>
  </si>
  <si>
    <t>A (CLASS)</t>
  </si>
  <si>
    <t>B (TOTAL STUDENTS)</t>
  </si>
  <si>
    <t>NURSERY</t>
  </si>
  <si>
    <t>LKG</t>
  </si>
  <si>
    <t>UKG</t>
  </si>
  <si>
    <t>I</t>
  </si>
  <si>
    <t>III</t>
  </si>
  <si>
    <t>IV</t>
  </si>
  <si>
    <t>V</t>
  </si>
  <si>
    <t>VI</t>
  </si>
  <si>
    <t>VII</t>
  </si>
  <si>
    <t>VIII</t>
  </si>
  <si>
    <t>IX</t>
  </si>
  <si>
    <t>X</t>
  </si>
  <si>
    <t>XI</t>
  </si>
  <si>
    <t>TOTAL</t>
  </si>
  <si>
    <t>MALE FEMALE WISE</t>
  </si>
  <si>
    <t>CATEGORY</t>
  </si>
  <si>
    <t>Column3</t>
  </si>
  <si>
    <t>MALE</t>
  </si>
  <si>
    <t>FEMALE</t>
  </si>
  <si>
    <t>STUDENT %</t>
  </si>
  <si>
    <t>CAST WISE</t>
  </si>
  <si>
    <t>Column2</t>
  </si>
  <si>
    <t>SC</t>
  </si>
  <si>
    <t>OBC</t>
  </si>
  <si>
    <t>UR</t>
  </si>
  <si>
    <t>PAN/APAR PENDING</t>
  </si>
  <si>
    <t>PAN ID</t>
  </si>
  <si>
    <t>APAR ID</t>
  </si>
  <si>
    <t>SN</t>
  </si>
  <si>
    <t>DATE OF ADMISSION</t>
  </si>
  <si>
    <t>ENGLISH (HALF=40)</t>
  </si>
  <si>
    <t>HINDI HALF</t>
  </si>
  <si>
    <t>MATHS (HF</t>
  </si>
  <si>
    <t>EVS HF</t>
  </si>
  <si>
    <t>ENGLISH (ANN</t>
  </si>
  <si>
    <t>HINDI (ANN</t>
  </si>
  <si>
    <t>MATHS (ANN</t>
  </si>
  <si>
    <t>EVS ANN</t>
  </si>
  <si>
    <t>F ENG</t>
  </si>
  <si>
    <t>F ENG GR</t>
  </si>
  <si>
    <t>F HINDI</t>
  </si>
  <si>
    <t>F HINDI GR</t>
  </si>
  <si>
    <t>F MATHS</t>
  </si>
  <si>
    <t>F MATH GR</t>
  </si>
  <si>
    <t>F SCINCE</t>
  </si>
  <si>
    <t>F SCIENCE GR</t>
  </si>
  <si>
    <t>FINAL TOTAL =600</t>
  </si>
  <si>
    <t>FINAL GRADE</t>
  </si>
  <si>
    <t>PERCENTAGE</t>
  </si>
  <si>
    <t>CLASS RANK</t>
  </si>
  <si>
    <t>CLASS T.REMARK</t>
  </si>
  <si>
    <t>PROMOTED CLASS</t>
  </si>
  <si>
    <t>LITERARY</t>
  </si>
  <si>
    <t>CULTURAL</t>
  </si>
  <si>
    <t>SCIENTIFIC COMPREHENSION</t>
  </si>
  <si>
    <t>CREATIVITY</t>
  </si>
  <si>
    <t>SPORTS</t>
  </si>
  <si>
    <t>REGULARITY</t>
  </si>
  <si>
    <t>PUNCTUALITY</t>
  </si>
  <si>
    <t>CLEANLINESS</t>
  </si>
  <si>
    <t>DISCIPLINE</t>
  </si>
  <si>
    <t>CO-OPERATION</t>
  </si>
  <si>
    <t>ENVIRONMENTAL AWARENESS</t>
  </si>
  <si>
    <t>LEADERSHIP</t>
  </si>
  <si>
    <t>TRUTHFULNESS</t>
  </si>
  <si>
    <t>HONESTY</t>
  </si>
  <si>
    <t>ETIQUETTE</t>
  </si>
  <si>
    <t>GK</t>
  </si>
  <si>
    <t>COMPUTER</t>
  </si>
  <si>
    <t>DRAWING</t>
  </si>
  <si>
    <t>N01</t>
  </si>
  <si>
    <t>BHAVYA KOHRE</t>
  </si>
  <si>
    <t>MAHESH KOHRE</t>
  </si>
  <si>
    <t>RANU KOHARE</t>
  </si>
  <si>
    <t>A</t>
  </si>
  <si>
    <t>N02</t>
  </si>
  <si>
    <t>OJASVI TIWARI</t>
  </si>
  <si>
    <t>RAHUL TIWARI</t>
  </si>
  <si>
    <t>BHARTI TIWARI</t>
  </si>
  <si>
    <t>B</t>
  </si>
  <si>
    <t>N03</t>
  </si>
  <si>
    <t>VANSHIKA BHAMORE</t>
  </si>
  <si>
    <t>NARENDRA BHAMORE</t>
  </si>
  <si>
    <t>REKHA BHAMORE</t>
  </si>
  <si>
    <t>C</t>
  </si>
  <si>
    <t>N04</t>
  </si>
  <si>
    <t>AYUSH TIRPAL</t>
  </si>
  <si>
    <t>UMESH TIRPAL</t>
  </si>
  <si>
    <t>USHA TIRPAL</t>
  </si>
  <si>
    <t>N05</t>
  </si>
  <si>
    <t>HIMANSHU TIRPAL</t>
  </si>
  <si>
    <t>RAKESH TIRPAL</t>
  </si>
  <si>
    <t>KAVITA TIRPAL</t>
  </si>
  <si>
    <t>N06</t>
  </si>
  <si>
    <t>PRATHVIRAJ  CHOUHAN</t>
  </si>
  <si>
    <t>RUKHDU CHOUHAN</t>
  </si>
  <si>
    <t>SHILA CHOUHAN</t>
  </si>
  <si>
    <t>N07</t>
  </si>
  <si>
    <t>PIYUSH TIRPAL</t>
  </si>
  <si>
    <t>D</t>
  </si>
  <si>
    <t>N08</t>
  </si>
  <si>
    <t>RUDRA RUPALE</t>
  </si>
  <si>
    <t>ANIL RUPALE</t>
  </si>
  <si>
    <t>JYOTI RUPALE</t>
  </si>
  <si>
    <t>N09</t>
  </si>
  <si>
    <t>ARYA CHOUDHARY</t>
  </si>
  <si>
    <t>RAVINDRA CHOUDHARY</t>
  </si>
  <si>
    <t>GAYATRI CHOUDHARY</t>
  </si>
  <si>
    <t>N10</t>
  </si>
  <si>
    <t>DHUVI PATEL</t>
  </si>
  <si>
    <t>RAVINDRA PATEL</t>
  </si>
  <si>
    <t>SIYA PATEL</t>
  </si>
  <si>
    <t>N11</t>
  </si>
  <si>
    <t>DEVANSHI BIRLA</t>
  </si>
  <si>
    <t>KAMLESH BIRLA</t>
  </si>
  <si>
    <t>CHHAYA BIRLA</t>
  </si>
  <si>
    <t>N12</t>
  </si>
  <si>
    <t>NOORJANNAT MANSURI</t>
  </si>
  <si>
    <t>RAMIZ MANSURI</t>
  </si>
  <si>
    <t>SHAHIN MANSURI</t>
  </si>
  <si>
    <t>N13</t>
  </si>
  <si>
    <t>PRAGYA SHRI BIRLA</t>
  </si>
  <si>
    <t>MAHENDRA BIRLA</t>
  </si>
  <si>
    <t>MAYA BIRLA</t>
  </si>
  <si>
    <t>N14</t>
  </si>
  <si>
    <t>SNEHA PRAJAPAT</t>
  </si>
  <si>
    <t>VIJAY  PRAJAPAT</t>
  </si>
  <si>
    <t>SONU PRAJAPAT</t>
  </si>
  <si>
    <t>N15</t>
  </si>
  <si>
    <t>SANVI CHOUDHARY</t>
  </si>
  <si>
    <t>YOGESH CHOUDHARY</t>
  </si>
  <si>
    <t>SHIVANI CHOUDHARY</t>
  </si>
  <si>
    <t>N16</t>
  </si>
  <si>
    <t>DEVANSH NANDIYA</t>
  </si>
  <si>
    <t>DEVILAL NANDIYA</t>
  </si>
  <si>
    <t>GAYATRI NANDIYA</t>
  </si>
  <si>
    <t>NA</t>
  </si>
  <si>
    <t>N17</t>
  </si>
  <si>
    <t>NIDHIYAN PATLIYA</t>
  </si>
  <si>
    <t>SUNIL PATLIYA</t>
  </si>
  <si>
    <t>VARSHA PATLIYA</t>
  </si>
  <si>
    <t>N18</t>
  </si>
  <si>
    <t>OM SALIYA</t>
  </si>
  <si>
    <t>RAMKISHAN SALIYA</t>
  </si>
  <si>
    <t>RANJANA SALIYA</t>
  </si>
  <si>
    <t>N19</t>
  </si>
  <si>
    <t>PURVANS NAMDEV</t>
  </si>
  <si>
    <t>RITESH NAMDEV</t>
  </si>
  <si>
    <t>ROSHANI NAMDEV</t>
  </si>
  <si>
    <t>N20</t>
  </si>
  <si>
    <t>SHREY PRAJAPAT</t>
  </si>
  <si>
    <t>BHURAJI PRAJAPAT</t>
  </si>
  <si>
    <t>CHHAYA PRAJAPAT</t>
  </si>
  <si>
    <t>N21</t>
  </si>
  <si>
    <t>VIDIT CHOUDHARY</t>
  </si>
  <si>
    <t>ARJUN CHOUDHARY</t>
  </si>
  <si>
    <t>DURGA CHOUDHARY</t>
  </si>
  <si>
    <t>N22</t>
  </si>
  <si>
    <t>TANISHKA CHOUHAN</t>
  </si>
  <si>
    <t>DEERAJ CHOUHAN</t>
  </si>
  <si>
    <t>URVASHI CHOUHAN</t>
  </si>
  <si>
    <t>N23</t>
  </si>
  <si>
    <t>YOSHITA CHOUHAN</t>
  </si>
  <si>
    <t>KAPTANSINGH CHOUHAN</t>
  </si>
  <si>
    <t>HEENA CHOUHAN</t>
  </si>
  <si>
    <t>PEN NO</t>
  </si>
  <si>
    <t>FINAL TOTAL =450</t>
  </si>
  <si>
    <t>L1</t>
  </si>
  <si>
    <t>AARADHYA JAMRE</t>
  </si>
  <si>
    <t>RAKESH JAMRE</t>
  </si>
  <si>
    <t>SEEMA JAMRE</t>
  </si>
  <si>
    <t>A+</t>
  </si>
  <si>
    <t>L2</t>
  </si>
  <si>
    <t>AARYAN JAMRE</t>
  </si>
  <si>
    <t>DILIP JAMRE</t>
  </si>
  <si>
    <t>L3</t>
  </si>
  <si>
    <t>ABHIJEET KOHARE</t>
  </si>
  <si>
    <t>ATMARAM KOHARE</t>
  </si>
  <si>
    <t>PINKI KOHARE</t>
  </si>
  <si>
    <t>22514693904</t>
  </si>
  <si>
    <t>L4</t>
  </si>
  <si>
    <t>AZAD KOHARE</t>
  </si>
  <si>
    <t>BHAIYALAL KOHARE</t>
  </si>
  <si>
    <t>MANISHA KOHARE</t>
  </si>
  <si>
    <t>22837586310</t>
  </si>
  <si>
    <t>L5</t>
  </si>
  <si>
    <t>DEVANSH KOHARE</t>
  </si>
  <si>
    <t>SHYAMLAL KOHARE</t>
  </si>
  <si>
    <t>SANGEETA KOHARE</t>
  </si>
  <si>
    <t>22813316747</t>
  </si>
  <si>
    <t>L6</t>
  </si>
  <si>
    <t>MOKSH JADHAV</t>
  </si>
  <si>
    <t>PAVAN JADHAV</t>
  </si>
  <si>
    <t>PAYAL JADHAV</t>
  </si>
  <si>
    <t>Not Available</t>
  </si>
  <si>
    <t>L7</t>
  </si>
  <si>
    <t>AVNI BHAMORIYA</t>
  </si>
  <si>
    <t>GAJENDRA BHAMORIYA</t>
  </si>
  <si>
    <t>RANJANA BHAMORIYA</t>
  </si>
  <si>
    <t>23401476932</t>
  </si>
  <si>
    <t>L8</t>
  </si>
  <si>
    <t>BASKAR RATHVE</t>
  </si>
  <si>
    <t>JITENDRA RATHVE</t>
  </si>
  <si>
    <t>SHIVANI RATHVE</t>
  </si>
  <si>
    <t>22907211921</t>
  </si>
  <si>
    <t>L9</t>
  </si>
  <si>
    <t>DEVANSHI MALGAYA</t>
  </si>
  <si>
    <t>ANIL MALGAYA</t>
  </si>
  <si>
    <t>KALYANI MALGAYA</t>
  </si>
  <si>
    <t>22866319911</t>
  </si>
  <si>
    <t>L10</t>
  </si>
  <si>
    <t>DAKSHITA SHAH</t>
  </si>
  <si>
    <t>ROHIT SHAH</t>
  </si>
  <si>
    <t>ROSHNI SHAH</t>
  </si>
  <si>
    <t>22938463871</t>
  </si>
  <si>
    <t>L11</t>
  </si>
  <si>
    <t>GULAPSHA MANSURI</t>
  </si>
  <si>
    <t>SHABBIR MANSURI</t>
  </si>
  <si>
    <t>SHEHNAJ MANSURI</t>
  </si>
  <si>
    <t>22935160780</t>
  </si>
  <si>
    <t>L12</t>
  </si>
  <si>
    <t>HITESHI CHOUDHARY</t>
  </si>
  <si>
    <t>SHUBHAM CHOUDHARY</t>
  </si>
  <si>
    <t>MAYA CHOUDHARY</t>
  </si>
  <si>
    <t>22762351489</t>
  </si>
  <si>
    <t>L13</t>
  </si>
  <si>
    <t>HARSHITA SEJGAYA</t>
  </si>
  <si>
    <t>SATYAM SEJGAYA</t>
  </si>
  <si>
    <t>SARIKA SEJGAYA</t>
  </si>
  <si>
    <t>22836651094</t>
  </si>
  <si>
    <t>L14</t>
  </si>
  <si>
    <t>KANAK RATHWE</t>
  </si>
  <si>
    <t>RITESH RATHWE</t>
  </si>
  <si>
    <t>GITANJALI RATHWE</t>
  </si>
  <si>
    <t>22841893895</t>
  </si>
  <si>
    <t>L15</t>
  </si>
  <si>
    <t>LAVI SHAH</t>
  </si>
  <si>
    <t>PRAKASH SHAH</t>
  </si>
  <si>
    <t>NITU SHAH</t>
  </si>
  <si>
    <t>22930967913</t>
  </si>
  <si>
    <t>L16</t>
  </si>
  <si>
    <t>RUHIKA SHAH</t>
  </si>
  <si>
    <t>NARENDRA SHAH</t>
  </si>
  <si>
    <t>AARTI SHAH</t>
  </si>
  <si>
    <t>22538170282</t>
  </si>
  <si>
    <t>L17</t>
  </si>
  <si>
    <t>RENA PATEL</t>
  </si>
  <si>
    <t>SHUBHAM PATEL</t>
  </si>
  <si>
    <t>SHIVKANYA PATEL</t>
  </si>
  <si>
    <t>22864222628</t>
  </si>
  <si>
    <t>L18</t>
  </si>
  <si>
    <t>VEENA VISHWAKARMA</t>
  </si>
  <si>
    <t>SHIVKUMAR VISHWAKARMA</t>
  </si>
  <si>
    <t>SONU VISHWAKARMA</t>
  </si>
  <si>
    <t>22823239048</t>
  </si>
  <si>
    <t>L19</t>
  </si>
  <si>
    <t>CHARVIK PATIL</t>
  </si>
  <si>
    <t>HEMRAJ PATIL</t>
  </si>
  <si>
    <t>DIPIKA PATIL</t>
  </si>
  <si>
    <t>22928663408</t>
  </si>
  <si>
    <t>L20</t>
  </si>
  <si>
    <t>KUSHAGRA MANDLOI</t>
  </si>
  <si>
    <t>NARAYAN MANDLOI</t>
  </si>
  <si>
    <t>PINKI MANDLOI</t>
  </si>
  <si>
    <t>22982555721</t>
  </si>
  <si>
    <t>L21</t>
  </si>
  <si>
    <t>LAVYA MUCHHALA</t>
  </si>
  <si>
    <t>SURENDRA MUCHHALA</t>
  </si>
  <si>
    <t>DEVKANYA MUCHHALA</t>
  </si>
  <si>
    <t>22840516988</t>
  </si>
  <si>
    <t>L22</t>
  </si>
  <si>
    <t>MITANSH SEN</t>
  </si>
  <si>
    <t>SACHIN SEN</t>
  </si>
  <si>
    <t>VARSHA SEN</t>
  </si>
  <si>
    <t>22895140110</t>
  </si>
  <si>
    <t>L23</t>
  </si>
  <si>
    <t>NAITIK BIRLA</t>
  </si>
  <si>
    <t>RAJU BIRLA</t>
  </si>
  <si>
    <t>TANISHA BIRLA</t>
  </si>
  <si>
    <t>22710972627</t>
  </si>
  <si>
    <t>L24</t>
  </si>
  <si>
    <t>PRIYANSH BHATANIYA</t>
  </si>
  <si>
    <t>SANJAY BHATANIYA</t>
  </si>
  <si>
    <t>PINKI BHATANIYA</t>
  </si>
  <si>
    <t>22886473211</t>
  </si>
  <si>
    <t>L25</t>
  </si>
  <si>
    <t>PARTH CHHALOTRA</t>
  </si>
  <si>
    <t>JITENDRA CHHALOTRA</t>
  </si>
  <si>
    <t>JYOTI CHHALOTRA</t>
  </si>
  <si>
    <t>22994993686</t>
  </si>
  <si>
    <t>L26</t>
  </si>
  <si>
    <t>SEHJAN MANSURI</t>
  </si>
  <si>
    <t>JAKIR MANSURI</t>
  </si>
  <si>
    <t>SHABBO MANSURI</t>
  </si>
  <si>
    <t>22753439763</t>
  </si>
  <si>
    <t>L27</t>
  </si>
  <si>
    <t>SHREYANSH BIRLA</t>
  </si>
  <si>
    <t>PUNAM BIRLA</t>
  </si>
  <si>
    <t>MADHURI BIRLA</t>
  </si>
  <si>
    <t>22926503547</t>
  </si>
  <si>
    <t>L28</t>
  </si>
  <si>
    <t>SHRESHTA MUCHHALA</t>
  </si>
  <si>
    <t>HEMENDRA MUCHHALA</t>
  </si>
  <si>
    <t>SEEMA MUCHHALA</t>
  </si>
  <si>
    <t>22822479514</t>
  </si>
  <si>
    <t>L29</t>
  </si>
  <si>
    <t>UTTAM MUCHHALA</t>
  </si>
  <si>
    <t>22915094917</t>
  </si>
  <si>
    <t>L30</t>
  </si>
  <si>
    <t>VIRAT GAYAKWAD</t>
  </si>
  <si>
    <t>BHAGWAN GAYAKWAD</t>
  </si>
  <si>
    <t>ANJANA GAYAKWAD</t>
  </si>
  <si>
    <t>22980295717</t>
  </si>
  <si>
    <t>L31</t>
  </si>
  <si>
    <t>GARIMA CHOUHAN</t>
  </si>
  <si>
    <t>ROHIT CHOUHAN</t>
  </si>
  <si>
    <t>SEEMA CHOUHAN</t>
  </si>
  <si>
    <t>22887006364</t>
  </si>
  <si>
    <t>L32</t>
  </si>
  <si>
    <t>RUHI CHOUHAN</t>
  </si>
  <si>
    <t>PRADEEP CHOUHAN</t>
  </si>
  <si>
    <t>SHANU CHOUHAN</t>
  </si>
  <si>
    <t>22918576239</t>
  </si>
  <si>
    <t>U1</t>
  </si>
  <si>
    <t>SALONI JAYPAL</t>
  </si>
  <si>
    <t>TULSIRAM JAYPAL</t>
  </si>
  <si>
    <t>PINKI JAYPAL</t>
  </si>
  <si>
    <t>21746468937</t>
  </si>
  <si>
    <t>U2</t>
  </si>
  <si>
    <t>RAJVEER VERMA</t>
  </si>
  <si>
    <t>DURGASHANKAR VERMA</t>
  </si>
  <si>
    <t>LAKSHMI VERMA</t>
  </si>
  <si>
    <t>22867585614</t>
  </si>
  <si>
    <t>U3</t>
  </si>
  <si>
    <t>ADITI KARODA</t>
  </si>
  <si>
    <t>KAMLESH KARODA</t>
  </si>
  <si>
    <t>MALTI KARODA</t>
  </si>
  <si>
    <t>23236695657</t>
  </si>
  <si>
    <t>U4</t>
  </si>
  <si>
    <t>AAYUSHI PANCHAL</t>
  </si>
  <si>
    <t>RAJESH PANCHAL</t>
  </si>
  <si>
    <t>SONU PANCHAL</t>
  </si>
  <si>
    <t>U5</t>
  </si>
  <si>
    <t>AAROHI LEWA</t>
  </si>
  <si>
    <t>DEEPAK LEWA</t>
  </si>
  <si>
    <t>BHARTI LEWA</t>
  </si>
  <si>
    <t>21124197661</t>
  </si>
  <si>
    <t>U6</t>
  </si>
  <si>
    <t>CHARU KARODA</t>
  </si>
  <si>
    <t>BASANT KARODA</t>
  </si>
  <si>
    <t>JYOTI KARODA</t>
  </si>
  <si>
    <t>22554272769</t>
  </si>
  <si>
    <t>U7</t>
  </si>
  <si>
    <t>GIRISHA RUPALE</t>
  </si>
  <si>
    <t>22549751888</t>
  </si>
  <si>
    <t>U8</t>
  </si>
  <si>
    <t>JHALAK KHEDRE</t>
  </si>
  <si>
    <t>SIYARAM KHEDRE</t>
  </si>
  <si>
    <t>LALITA KHEDRE</t>
  </si>
  <si>
    <t>22501484227</t>
  </si>
  <si>
    <t>U9</t>
  </si>
  <si>
    <t>KALYANI SEJGAYA</t>
  </si>
  <si>
    <t>RINKESH SEJGAYA</t>
  </si>
  <si>
    <t>KAVITA SEJGAYA</t>
  </si>
  <si>
    <t>22914107026</t>
  </si>
  <si>
    <t>U10</t>
  </si>
  <si>
    <t>KHYATI PATEL</t>
  </si>
  <si>
    <t>RIJESH PATEL</t>
  </si>
  <si>
    <t>GAYATRI PATEL</t>
  </si>
  <si>
    <t>U11</t>
  </si>
  <si>
    <t>KESHVI CHOUDHARY</t>
  </si>
  <si>
    <t>JITENDRA CHOUDHARY</t>
  </si>
  <si>
    <t>ROSHNI CHOUDHARY</t>
  </si>
  <si>
    <t>22821027749</t>
  </si>
  <si>
    <t>U12</t>
  </si>
  <si>
    <t>MANSHIKA CHOUDHARY</t>
  </si>
  <si>
    <t>MAHENDRA CHOUDHARY</t>
  </si>
  <si>
    <t>22598997286</t>
  </si>
  <si>
    <t>U13</t>
  </si>
  <si>
    <t>GAYATRI SEJGAYA</t>
  </si>
  <si>
    <t>AJAY SEJGAYA</t>
  </si>
  <si>
    <t>REKHA SEJGAYA</t>
  </si>
  <si>
    <t>U14</t>
  </si>
  <si>
    <t>NIRVI BIRLA</t>
  </si>
  <si>
    <t>PAVAN BIRLA</t>
  </si>
  <si>
    <t>RAVINA BIRLA</t>
  </si>
  <si>
    <t>U15</t>
  </si>
  <si>
    <t>VAISHNAVI KARMA</t>
  </si>
  <si>
    <t>SHIVKUMAR KARMA</t>
  </si>
  <si>
    <t>SONU KARMA</t>
  </si>
  <si>
    <t>21714946063</t>
  </si>
  <si>
    <t>U16</t>
  </si>
  <si>
    <t>VANSHIKA RANDWA</t>
  </si>
  <si>
    <t>RITESH RANDWA</t>
  </si>
  <si>
    <t>RALU RANDWA</t>
  </si>
  <si>
    <t>22519940105</t>
  </si>
  <si>
    <t>U17</t>
  </si>
  <si>
    <t>ANURAG BIRLA</t>
  </si>
  <si>
    <t>PANKAJ BIRLA</t>
  </si>
  <si>
    <t>MANJULA BIRLA</t>
  </si>
  <si>
    <t>U18</t>
  </si>
  <si>
    <t>BHAVYA PATEL</t>
  </si>
  <si>
    <t>DEEPAK PATEL</t>
  </si>
  <si>
    <t>AANANDI PATEL</t>
  </si>
  <si>
    <t>23130804865</t>
  </si>
  <si>
    <t>U19</t>
  </si>
  <si>
    <t>CHETAN BHATANIYA</t>
  </si>
  <si>
    <t>RINKU BHATANIYA</t>
  </si>
  <si>
    <t>21154139796</t>
  </si>
  <si>
    <t>U20</t>
  </si>
  <si>
    <t>DHRUV PRAJAPAT</t>
  </si>
  <si>
    <t>21152577525</t>
  </si>
  <si>
    <t>U21</t>
  </si>
  <si>
    <t>HEMENDRA BHOGA</t>
  </si>
  <si>
    <t>JAGDISH BHOGA</t>
  </si>
  <si>
    <t>ROSHNI BHOGA</t>
  </si>
  <si>
    <t>22517797904</t>
  </si>
  <si>
    <t>U22</t>
  </si>
  <si>
    <t>JAYESH SEJGAYA</t>
  </si>
  <si>
    <t>OMPRAKASH SEJGAYA</t>
  </si>
  <si>
    <t>SONU SEJGAYA</t>
  </si>
  <si>
    <t>22552796389</t>
  </si>
  <si>
    <t>U23</t>
  </si>
  <si>
    <t>MRADUL MALGAYA</t>
  </si>
  <si>
    <t>SANDEEP MALGAYA</t>
  </si>
  <si>
    <t>SEEMA MALGAYA</t>
  </si>
  <si>
    <t>22699706903</t>
  </si>
  <si>
    <t>U24</t>
  </si>
  <si>
    <t>PRAGYAN ANJANE</t>
  </si>
  <si>
    <t>VISHAL ANJANE</t>
  </si>
  <si>
    <t>RANJANA ANJANE</t>
  </si>
  <si>
    <t>22521933992</t>
  </si>
  <si>
    <t>U25</t>
  </si>
  <si>
    <t>RISHABH CHOUDHARY</t>
  </si>
  <si>
    <t>AKHILESH CHOUDHARY</t>
  </si>
  <si>
    <t>MANISHA CHOUDHARY</t>
  </si>
  <si>
    <t>23352728468</t>
  </si>
  <si>
    <t>U26</t>
  </si>
  <si>
    <t>SARTHAK GENDHAR</t>
  </si>
  <si>
    <t>ARUN GENDHAR</t>
  </si>
  <si>
    <t>SONU GENDHAR</t>
  </si>
  <si>
    <t>22563518558</t>
  </si>
  <si>
    <t>U27</t>
  </si>
  <si>
    <t>TRIYANSH KARMA</t>
  </si>
  <si>
    <t>HARIOM KARMA</t>
  </si>
  <si>
    <t>MAHI KARMA</t>
  </si>
  <si>
    <t>22582644149</t>
  </si>
  <si>
    <t>U28</t>
  </si>
  <si>
    <t>VEER ASTARE</t>
  </si>
  <si>
    <t>RAJENDRA ASTARE</t>
  </si>
  <si>
    <t>KIRAN ASTARE</t>
  </si>
  <si>
    <t>U29</t>
  </si>
  <si>
    <t>YASH BIRLA</t>
  </si>
  <si>
    <t>DILIP BIRLA</t>
  </si>
  <si>
    <t>ROSHNI BIRLA</t>
  </si>
  <si>
    <t>22566429256</t>
  </si>
  <si>
    <t>ROSHNI RATHORE</t>
  </si>
  <si>
    <t>SUNIL RATHORE</t>
  </si>
  <si>
    <t>REKHA RATHORE</t>
  </si>
  <si>
    <t>MISTHI KOHARE</t>
  </si>
  <si>
    <t>21397031136</t>
  </si>
  <si>
    <t>YASHEE KOHARE</t>
  </si>
  <si>
    <t>SEVAKRAM KOHARE</t>
  </si>
  <si>
    <t>SARIKA KOHARE</t>
  </si>
  <si>
    <t>21672310710</t>
  </si>
  <si>
    <t>DIVYANSH MOCHI</t>
  </si>
  <si>
    <t>ASHOK MOCHI</t>
  </si>
  <si>
    <t>NIRMALA MOCHI</t>
  </si>
  <si>
    <t>22650235877</t>
  </si>
  <si>
    <t>HARSH JADHAW</t>
  </si>
  <si>
    <t>RAVINDRA JADHAW</t>
  </si>
  <si>
    <t>SANGEETA JADHAW</t>
  </si>
  <si>
    <t>23071190556</t>
  </si>
  <si>
    <t>MAHIR KOHARE</t>
  </si>
  <si>
    <t>MAHESH KOHARE</t>
  </si>
  <si>
    <t>22546035901</t>
  </si>
  <si>
    <t>RUDRAKSH CHAKRE</t>
  </si>
  <si>
    <t>AMRAT CHAKRE</t>
  </si>
  <si>
    <t>PINKI CHAKRE</t>
  </si>
  <si>
    <t>21286706720</t>
  </si>
  <si>
    <t>VANSH BHAMORE</t>
  </si>
  <si>
    <t>21315103876</t>
  </si>
  <si>
    <t>GARIMA SEN</t>
  </si>
  <si>
    <t>22620905489</t>
  </si>
  <si>
    <t>KANAK PATIL</t>
  </si>
  <si>
    <t>VASUDEV PATIL</t>
  </si>
  <si>
    <t>SEEMA PATIL</t>
  </si>
  <si>
    <t>21114621048</t>
  </si>
  <si>
    <t>NANCY RANDWA</t>
  </si>
  <si>
    <t>SHUBHAM RANDWA</t>
  </si>
  <si>
    <t>BHAVNA RANDWA</t>
  </si>
  <si>
    <t>21258728029</t>
  </si>
  <si>
    <t>NIYATI VISHWAKARMA</t>
  </si>
  <si>
    <t>MAHENDRA VISHWAKARMA</t>
  </si>
  <si>
    <t>BHAVNA VISHWAKARMA</t>
  </si>
  <si>
    <t>21510644014</t>
  </si>
  <si>
    <t>PRIYANSHI SEJGAYA</t>
  </si>
  <si>
    <t>22792149952</t>
  </si>
  <si>
    <t>RUHANI DHANGAR</t>
  </si>
  <si>
    <t>DEEPAK DHANGAR</t>
  </si>
  <si>
    <t>KIRAN DHANGAR</t>
  </si>
  <si>
    <t>22750259236</t>
  </si>
  <si>
    <t>RIDDHIMA SAMEDIYA</t>
  </si>
  <si>
    <t>VIJAY SAMEDIYA</t>
  </si>
  <si>
    <t>DEEPIKA SAMEDIYA</t>
  </si>
  <si>
    <t>21775715503</t>
  </si>
  <si>
    <t>RITIKA PANCHAL</t>
  </si>
  <si>
    <t>SHAKTI PANCHAL</t>
  </si>
  <si>
    <t>PREETI PANCHAL</t>
  </si>
  <si>
    <t>21126991541</t>
  </si>
  <si>
    <t>SIDDHI KARODA</t>
  </si>
  <si>
    <t>22984452526</t>
  </si>
  <si>
    <t>SHRADDHA MALGAYA</t>
  </si>
  <si>
    <t>21702295526</t>
  </si>
  <si>
    <t>VANSHIKA NANDIYA</t>
  </si>
  <si>
    <t>21322595377</t>
  </si>
  <si>
    <t>YOGITA CHHALOTRA</t>
  </si>
  <si>
    <t>21337904662</t>
  </si>
  <si>
    <t>BHAVESH PATEL</t>
  </si>
  <si>
    <t>DHARMENDRA PATEL</t>
  </si>
  <si>
    <t>SANTOSH PATEL</t>
  </si>
  <si>
    <t>21209393309</t>
  </si>
  <si>
    <t>BHAVYA CHOUDHARY</t>
  </si>
  <si>
    <t>MUKESH CHOUDHARY</t>
  </si>
  <si>
    <t>PINKI CHOUDHARY</t>
  </si>
  <si>
    <t>21764150079</t>
  </si>
  <si>
    <t>DEVANSH SANKADIYA</t>
  </si>
  <si>
    <t>KAMLESH SANKADIYA</t>
  </si>
  <si>
    <t>MADHU SANKADIYA</t>
  </si>
  <si>
    <t>21700940743</t>
  </si>
  <si>
    <t>DEVANSH PATEL</t>
  </si>
  <si>
    <t>LEKHRAM PATEL</t>
  </si>
  <si>
    <t>PINKI PATEL</t>
  </si>
  <si>
    <t>22943617771</t>
  </si>
  <si>
    <t>JAY SEN</t>
  </si>
  <si>
    <t>RAJU SEN</t>
  </si>
  <si>
    <t>ROSHNI SEN</t>
  </si>
  <si>
    <t>21401891006</t>
  </si>
  <si>
    <t>KUSHAN SEJGAYA</t>
  </si>
  <si>
    <t>KUNDAN SEJGAYA</t>
  </si>
  <si>
    <t>SHANU SEJGAYA</t>
  </si>
  <si>
    <t>MUKUND BHAMORIYA</t>
  </si>
  <si>
    <t>MAYACHAND BHAMORIYA</t>
  </si>
  <si>
    <t>RASHMI BHAMORIYA</t>
  </si>
  <si>
    <t>PARTH CHOUDHARY</t>
  </si>
  <si>
    <t>VIJAY CHOUDHARY</t>
  </si>
  <si>
    <t>SUNITA CHOUDHARY</t>
  </si>
  <si>
    <t>23379056763</t>
  </si>
  <si>
    <t>RAJVEER SEN</t>
  </si>
  <si>
    <t>GANESH  SEN</t>
  </si>
  <si>
    <t>REKHA SEN</t>
  </si>
  <si>
    <t>YUVANSH PATIL</t>
  </si>
  <si>
    <t>VISHNU PATIL</t>
  </si>
  <si>
    <t>BHAVNA PATIL</t>
  </si>
  <si>
    <t>NITYA PANWAR</t>
  </si>
  <si>
    <t>SHIVPALSINGH PANWAR</t>
  </si>
  <si>
    <t>RAJKUMARI PANWAR</t>
  </si>
  <si>
    <t>RIDDHIMA SOLANKI</t>
  </si>
  <si>
    <t>TILOK SOLANKI</t>
  </si>
  <si>
    <t>VAISHNAVI SOLANKI</t>
  </si>
  <si>
    <t>22822667173</t>
  </si>
  <si>
    <t>PEN NO.</t>
  </si>
  <si>
    <t>JAYRAJ KOHARE</t>
  </si>
  <si>
    <t>18-05-2017</t>
  </si>
  <si>
    <t>21245652860</t>
  </si>
  <si>
    <t>RAMJI BAISWAR</t>
  </si>
  <si>
    <t>MAHENDRA BAISWAR</t>
  </si>
  <si>
    <t>ANJALI  BAISWAR</t>
  </si>
  <si>
    <t>27-02-2017</t>
  </si>
  <si>
    <t>21393914595</t>
  </si>
  <si>
    <t>B+</t>
  </si>
  <si>
    <t>SHLOK BAISWAR</t>
  </si>
  <si>
    <t>DHARMENDRA BAISWAR</t>
  </si>
  <si>
    <t>RAKHI BAISWAR</t>
  </si>
  <si>
    <t>21125810216</t>
  </si>
  <si>
    <t>VEDANSH SISODIYA</t>
  </si>
  <si>
    <t>LOVKUSH SISODIYA</t>
  </si>
  <si>
    <t>NANDANI SISODIYA</t>
  </si>
  <si>
    <t>22970189818</t>
  </si>
  <si>
    <t>AKANSHI BIRLA</t>
  </si>
  <si>
    <t>PRADIP BIRLA</t>
  </si>
  <si>
    <t>JYOTI BIRLA</t>
  </si>
  <si>
    <t>22937896517</t>
  </si>
  <si>
    <t>JOYA MANSURI</t>
  </si>
  <si>
    <t>SAABBO MANSURI</t>
  </si>
  <si>
    <t>21329256814</t>
  </si>
  <si>
    <t>LAVIKA BIRLA</t>
  </si>
  <si>
    <t>DHARMENDRABIRLA</t>
  </si>
  <si>
    <t>PRAMILA BIRLA</t>
  </si>
  <si>
    <t>21361309883</t>
  </si>
  <si>
    <t>PURVI BIRLA</t>
  </si>
  <si>
    <t>21145659308</t>
  </si>
  <si>
    <t>SOUMYA DOGAYA</t>
  </si>
  <si>
    <t>AKHILESH DOGAYA</t>
  </si>
  <si>
    <t>VARSHA DOGAYA</t>
  </si>
  <si>
    <t>31-01-2017</t>
  </si>
  <si>
    <t>21317487741</t>
  </si>
  <si>
    <t>MANGLESH CHOUDHARY</t>
  </si>
  <si>
    <t>URMILA CHOUDHARY</t>
  </si>
  <si>
    <t>18-07-2018</t>
  </si>
  <si>
    <t>22918472667</t>
  </si>
  <si>
    <t>TANVI MUCHHALA</t>
  </si>
  <si>
    <t>27-10-2018</t>
  </si>
  <si>
    <t>AARUSH KARODA</t>
  </si>
  <si>
    <t>SURENDRA KARODA</t>
  </si>
  <si>
    <t>DURGA KARODA</t>
  </si>
  <si>
    <t>22893137121</t>
  </si>
  <si>
    <t>AATMARAM PATEL</t>
  </si>
  <si>
    <t>JYOTI PATEL</t>
  </si>
  <si>
    <t>27-10-2017</t>
  </si>
  <si>
    <t>GOURAV PANCHAL</t>
  </si>
  <si>
    <t>25-03-2017</t>
  </si>
  <si>
    <t>21211630188</t>
  </si>
  <si>
    <t>LAKSHA CHACHRIYA</t>
  </si>
  <si>
    <t>PRAVEEN CHACHRIYA</t>
  </si>
  <si>
    <t>JAYA CHACHRIYA</t>
  </si>
  <si>
    <t>20-06-2017</t>
  </si>
  <si>
    <t>21618222006</t>
  </si>
  <si>
    <t>MANAN BIRLA</t>
  </si>
  <si>
    <t>SANJAY BIRLA</t>
  </si>
  <si>
    <t>SHARMILA BIRLA</t>
  </si>
  <si>
    <t>21729629308</t>
  </si>
  <si>
    <t>YASHASVI SHAH</t>
  </si>
  <si>
    <t>ROSHANI SHAH</t>
  </si>
  <si>
    <t>22911030108</t>
  </si>
  <si>
    <t>PARTH BADWALA</t>
  </si>
  <si>
    <t>GAJANAND BADWALA</t>
  </si>
  <si>
    <t>RANJANA BADWALA</t>
  </si>
  <si>
    <t>13-03-2017</t>
  </si>
  <si>
    <t>21585954213</t>
  </si>
  <si>
    <t>PAWAN CHOUDHARY</t>
  </si>
  <si>
    <t>REKHA CHOUDHARY</t>
  </si>
  <si>
    <t>21348366726</t>
  </si>
  <si>
    <t>PRASHANT CHOUDHARY</t>
  </si>
  <si>
    <t>RAJESH CHOUDHARY</t>
  </si>
  <si>
    <t>KIRTI CHOUDHARY</t>
  </si>
  <si>
    <t>21210436512</t>
  </si>
  <si>
    <t>PURAN SONI</t>
  </si>
  <si>
    <t>OMPRAKSH SONI</t>
  </si>
  <si>
    <t>UMA SONI</t>
  </si>
  <si>
    <t>18-01-2017</t>
  </si>
  <si>
    <t>21611851226</t>
  </si>
  <si>
    <t>PRATHAM SHAH</t>
  </si>
  <si>
    <t>POOJA SHAH</t>
  </si>
  <si>
    <t>21-01-2019</t>
  </si>
  <si>
    <t>ROHAN  PATEL</t>
  </si>
  <si>
    <t>RAJESH PATEL</t>
  </si>
  <si>
    <t>JAYSHREE PATEL</t>
  </si>
  <si>
    <t>17-08-2018</t>
  </si>
  <si>
    <t>22821717429</t>
  </si>
  <si>
    <t>RUDRA KARODA</t>
  </si>
  <si>
    <t>JITENDRA KARODA</t>
  </si>
  <si>
    <t>KAVITA KARODA</t>
  </si>
  <si>
    <t>15-05-2017</t>
  </si>
  <si>
    <t>21242748624</t>
  </si>
  <si>
    <t>VEDANT KHODARIYA</t>
  </si>
  <si>
    <t>PRAVEEN KHODARIYA</t>
  </si>
  <si>
    <t>VARSHA KHODARIYA</t>
  </si>
  <si>
    <t>21421035132</t>
  </si>
  <si>
    <t>VINIT BIRLA</t>
  </si>
  <si>
    <t>SADASHIV BIRLA</t>
  </si>
  <si>
    <t>PINKI BIRLA</t>
  </si>
  <si>
    <t>21248259735</t>
  </si>
  <si>
    <t>YUG ENGLA</t>
  </si>
  <si>
    <t>DEEPAK ENGLA</t>
  </si>
  <si>
    <t>AARCHANA ENGLA</t>
  </si>
  <si>
    <t>NAVNIT BIRLA</t>
  </si>
  <si>
    <t>NARENDRA BIRLA</t>
  </si>
  <si>
    <t>17-12-2017</t>
  </si>
  <si>
    <t>21535838932</t>
  </si>
  <si>
    <t>AMRATA CHAKRE</t>
  </si>
  <si>
    <t>21184518030</t>
  </si>
  <si>
    <t>AARYAN MEHTA</t>
  </si>
  <si>
    <t>RAHUL MEHTA</t>
  </si>
  <si>
    <t>PAPPI MEHTA</t>
  </si>
  <si>
    <t>AMOGH ROM</t>
  </si>
  <si>
    <t>MAHENDRA ROM</t>
  </si>
  <si>
    <t>DAYA ROM</t>
  </si>
  <si>
    <t>19-6-2016</t>
  </si>
  <si>
    <t>22743637452</t>
  </si>
  <si>
    <t>CHANDAN JAMRE</t>
  </si>
  <si>
    <t>SUNIL JAMRE</t>
  </si>
  <si>
    <t>REENA JAMRE</t>
  </si>
  <si>
    <t>21541606978</t>
  </si>
  <si>
    <t>AVNI SEJGAYA</t>
  </si>
  <si>
    <t>BHAKTI BHAMORIYA</t>
  </si>
  <si>
    <t>LALIT BHAMORIYA</t>
  </si>
  <si>
    <t>JAYSHREE BHAMORIYA</t>
  </si>
  <si>
    <t>21366131074</t>
  </si>
  <si>
    <t>GIRISHA GENDAR</t>
  </si>
  <si>
    <t>DEEPAK GENDAR</t>
  </si>
  <si>
    <t>DIPIKA GENDAR</t>
  </si>
  <si>
    <t>22551754264</t>
  </si>
  <si>
    <t>KHUSHI PATEL</t>
  </si>
  <si>
    <t>22742394881</t>
  </si>
  <si>
    <t>TRAPTI SHAH</t>
  </si>
  <si>
    <t>21378026553</t>
  </si>
  <si>
    <t>VISHAKHA RANDWA</t>
  </si>
  <si>
    <t>SANJAY RANDWA</t>
  </si>
  <si>
    <t>ANITA RANDWA</t>
  </si>
  <si>
    <t>21674295078</t>
  </si>
  <si>
    <t>AARUSH DHANGAR</t>
  </si>
  <si>
    <t>21547410188</t>
  </si>
  <si>
    <t>ARSHAD MANSURI</t>
  </si>
  <si>
    <t>ARMAAN MANSURI</t>
  </si>
  <si>
    <t>SABANA MANSURI</t>
  </si>
  <si>
    <t>21215007692</t>
  </si>
  <si>
    <t>GARV GADI</t>
  </si>
  <si>
    <t>KAMLESH GADI</t>
  </si>
  <si>
    <t>DIPTI GADI</t>
  </si>
  <si>
    <t>22972321204</t>
  </si>
  <si>
    <t>KANISHK GENDAR</t>
  </si>
  <si>
    <t>ARUN GENDAR</t>
  </si>
  <si>
    <t>SONU GENDAR</t>
  </si>
  <si>
    <t>21351218333</t>
  </si>
  <si>
    <t>LAKSHYA CHALOTRA</t>
  </si>
  <si>
    <t>RAMCHANDRA CHALOTRA</t>
  </si>
  <si>
    <t>RANJANA CHALOTRA</t>
  </si>
  <si>
    <t>OJAL CHOUDHARY</t>
  </si>
  <si>
    <t>SAGAR CHOUDHARY</t>
  </si>
  <si>
    <t>RANU CHOUDHARY</t>
  </si>
  <si>
    <t>21130540888</t>
  </si>
  <si>
    <t>ROUNAK BIRLA</t>
  </si>
  <si>
    <t>RAVINDRA BIRLA</t>
  </si>
  <si>
    <t>DURGA BIRLA</t>
  </si>
  <si>
    <t>21156898203</t>
  </si>
  <si>
    <t>LAKSHITA SOLANKI</t>
  </si>
  <si>
    <t>VIJAY SINGH SOLANKI</t>
  </si>
  <si>
    <t>ANJALI SOLANKI</t>
  </si>
  <si>
    <t>ARIJEET KOTHARI</t>
  </si>
  <si>
    <t>DINESH KOTHARI</t>
  </si>
  <si>
    <t>SANGEETA KOTHARI</t>
  </si>
  <si>
    <t>21124411632</t>
  </si>
  <si>
    <t>ENGLISH (MONTHLY)</t>
  </si>
  <si>
    <t>HINDI (MONTHLY)</t>
  </si>
  <si>
    <t>MATHS (MONTHLY)</t>
  </si>
  <si>
    <t>EVS (MONTHLY)</t>
  </si>
  <si>
    <t>ENGLISH (PR)</t>
  </si>
  <si>
    <t>HINDI (PR)</t>
  </si>
  <si>
    <t>MATHS (PR)</t>
  </si>
  <si>
    <t>EVS (PR)</t>
  </si>
  <si>
    <t>F EVS</t>
  </si>
  <si>
    <t>F EVS GR</t>
  </si>
  <si>
    <t>FINAL TOTAL =400</t>
  </si>
  <si>
    <t>JIYA VERMA</t>
  </si>
  <si>
    <t>LAXMI VERMA</t>
  </si>
  <si>
    <t>23-09-2015</t>
  </si>
  <si>
    <t>PARI SOLE</t>
  </si>
  <si>
    <t>RAJKUMAR SOLE</t>
  </si>
  <si>
    <t>CHHAYA SOLE</t>
  </si>
  <si>
    <t>AARYAN SISODIYA</t>
  </si>
  <si>
    <t>ARJUN SISODIYA</t>
  </si>
  <si>
    <t>RANU SISODIYA</t>
  </si>
  <si>
    <t>KUNJ KOHARE</t>
  </si>
  <si>
    <t>DEEPAK KOHARE</t>
  </si>
  <si>
    <t>JYOTI KOHARE</t>
  </si>
  <si>
    <t>NEERAJ PANWAR</t>
  </si>
  <si>
    <t>RAMLAL PANWAR</t>
  </si>
  <si>
    <t>AASHA PANWAR</t>
  </si>
  <si>
    <t>VIVAN DAWADE</t>
  </si>
  <si>
    <t>ROOPSINGH DAWADE</t>
  </si>
  <si>
    <t>KIRAN DAWADE</t>
  </si>
  <si>
    <t>BHUMIKA DUBLIYA</t>
  </si>
  <si>
    <t>SURENDRA DUBLIYA</t>
  </si>
  <si>
    <t>AARCHANA DUBLIYA</t>
  </si>
  <si>
    <t>BHUMIKA KARODE</t>
  </si>
  <si>
    <t>KAMLESH KARODE</t>
  </si>
  <si>
    <t>MALTI KARODE</t>
  </si>
  <si>
    <t>DARSHANA BHAMORIYA</t>
  </si>
  <si>
    <t>GAJENRDRA BHAMORIYA</t>
  </si>
  <si>
    <t>DITYA PATEL</t>
  </si>
  <si>
    <t xml:space="preserve">DRASHTI BIRLA </t>
  </si>
  <si>
    <t>RAKESH BIRLA</t>
  </si>
  <si>
    <t>LALITA BIRLA</t>
  </si>
  <si>
    <t>HARSHITA RATHAWE</t>
  </si>
  <si>
    <t>JITENDRA RATHAWE</t>
  </si>
  <si>
    <t>SHIVANI RATHAWE</t>
  </si>
  <si>
    <t xml:space="preserve">KAVYANSHI CHOUDHARY </t>
  </si>
  <si>
    <t>KAVYA BHAMORIYA</t>
  </si>
  <si>
    <t>DURGESH BHAMORIYA</t>
  </si>
  <si>
    <t>MANGLA BHAMORIYA</t>
  </si>
  <si>
    <t xml:space="preserve">KHUSHI MANSURI </t>
  </si>
  <si>
    <t>MEHBOOB MANSURI</t>
  </si>
  <si>
    <t>TEENA MANSURI</t>
  </si>
  <si>
    <t>MISHTI BIRLA</t>
  </si>
  <si>
    <t>NISHA CHOUDHARY</t>
  </si>
  <si>
    <t>NARENDRA CHOUDHARY</t>
  </si>
  <si>
    <t>PUSHPA CHOUDHARY</t>
  </si>
  <si>
    <t>NIHARIKA RATHAWE</t>
  </si>
  <si>
    <t>ARJUN RATHAWE</t>
  </si>
  <si>
    <t>REENA RATHAWE</t>
  </si>
  <si>
    <t>PALLAVI BIRLA</t>
  </si>
  <si>
    <t>PAWAN BIRLA</t>
  </si>
  <si>
    <t>BHARTI BIRLA</t>
  </si>
  <si>
    <t>PURVEE PATIL</t>
  </si>
  <si>
    <t xml:space="preserve">VIJAY PATIL </t>
  </si>
  <si>
    <t>SHARMILA PATIL</t>
  </si>
  <si>
    <t xml:space="preserve">RASHI VISHVAKARMA </t>
  </si>
  <si>
    <t>HARIOM VISHVKARMA</t>
  </si>
  <si>
    <t>MAHI VISHVKARMA</t>
  </si>
  <si>
    <t>RIDDHIMA CHOUDHARY</t>
  </si>
  <si>
    <t>MOHAN CHOUDHARY</t>
  </si>
  <si>
    <t>RADHA CHOUDHARUY</t>
  </si>
  <si>
    <t>SURYANSHI BIRLA</t>
  </si>
  <si>
    <t>BHAVESH RANDWA</t>
  </si>
  <si>
    <t>RUPESH RANDWA</t>
  </si>
  <si>
    <t>BHARTI RANDWA</t>
  </si>
  <si>
    <t>CHAITANYA SEJGAYA</t>
  </si>
  <si>
    <t>RAMKRISHNA SEJGAYA</t>
  </si>
  <si>
    <t>INDRA SEJGAYA</t>
  </si>
  <si>
    <t>ESHANT CHOUDHARY</t>
  </si>
  <si>
    <t>HARSH LEVA</t>
  </si>
  <si>
    <t>DEEPAK LEVA</t>
  </si>
  <si>
    <t>BHARTI LEVA</t>
  </si>
  <si>
    <t>HIMANSHU GENDER</t>
  </si>
  <si>
    <t>RAGHUNATH GENDAR</t>
  </si>
  <si>
    <t>SUNITA GENDAR</t>
  </si>
  <si>
    <t>LALIT BIRLA</t>
  </si>
  <si>
    <t>JAYRAM BIRLA</t>
  </si>
  <si>
    <t>PRITI BIRLA</t>
  </si>
  <si>
    <t>RISHIRAJ BIRLA</t>
  </si>
  <si>
    <t>OMPRAKASH BIRLA</t>
  </si>
  <si>
    <t>AASHA BIRLA</t>
  </si>
  <si>
    <t xml:space="preserve">NAMAN BIRLA </t>
  </si>
  <si>
    <t>SUMIT  BIRLA</t>
  </si>
  <si>
    <t>NISHCHAY PATIL</t>
  </si>
  <si>
    <t>SUNIL PATIL</t>
  </si>
  <si>
    <t>PURUSHARTH MALGAYA</t>
  </si>
  <si>
    <t>AKHILESH MALGAYA</t>
  </si>
  <si>
    <t>JAYSHREE MALGAYA</t>
  </si>
  <si>
    <t>PRATIK RATHORE</t>
  </si>
  <si>
    <t>RAKESH RATHORE</t>
  </si>
  <si>
    <t>GAYATRI RATHORE</t>
  </si>
  <si>
    <t>TANMAY CHOUDHARY</t>
  </si>
  <si>
    <t>KUNDAN CHOUDHARY</t>
  </si>
  <si>
    <t>ANURADHA CHOUDHARY</t>
  </si>
  <si>
    <t>YUVRAJ BIRLA</t>
  </si>
  <si>
    <t>TEJRAM BIRLA</t>
  </si>
  <si>
    <t>YUVRAJ POMDIYA</t>
  </si>
  <si>
    <t>BHUPENDRA POMDIYA</t>
  </si>
  <si>
    <t>BHAWANA POMDIYA</t>
  </si>
  <si>
    <t>HARSIDHHI SOLANKI</t>
  </si>
  <si>
    <t>TILOKCHAND SOLANKI</t>
  </si>
  <si>
    <t>AADHAR ID</t>
  </si>
  <si>
    <t>HINDI (MM=40)</t>
  </si>
  <si>
    <t>HINDI (WTG)</t>
  </si>
  <si>
    <t>ENGLISH(MM=40)</t>
  </si>
  <si>
    <t>ENGLISH(WTG)</t>
  </si>
  <si>
    <t>SANSKRIT (MM=40)</t>
  </si>
  <si>
    <t>SANSKRIT (WTG)</t>
  </si>
  <si>
    <t>MATHS (MM=40)</t>
  </si>
  <si>
    <t>MATHS (WTG)</t>
  </si>
  <si>
    <t>SCIENCE (MM=40)</t>
  </si>
  <si>
    <t>SCIENCE (WTG)</t>
  </si>
  <si>
    <t>SO.SCIENCE (MM=40)</t>
  </si>
  <si>
    <t>SO.SCIENCE (WTG)</t>
  </si>
  <si>
    <t>HINDI (HALF=60)</t>
  </si>
  <si>
    <t>HINDI (WTG=20)</t>
  </si>
  <si>
    <t>ENGLISH (HALF=60)</t>
  </si>
  <si>
    <t>ENGLISH (WTG=200)</t>
  </si>
  <si>
    <t>SANSKRIT  (HALF=60)</t>
  </si>
  <si>
    <t>SANSKRIT  (WTG=20)</t>
  </si>
  <si>
    <t>MATHS (HALF=60)</t>
  </si>
  <si>
    <t>MATHS (WTG=20)</t>
  </si>
  <si>
    <t>SCIENCE  (HALF=60)</t>
  </si>
  <si>
    <t>SCIENCE  (WTG=20)</t>
  </si>
  <si>
    <t>SO.SCIENCE  (HALF=60)</t>
  </si>
  <si>
    <t>SO.SCIENCE  (WTG=20)</t>
  </si>
  <si>
    <t>HINDI (ANN=60)</t>
  </si>
  <si>
    <t>ENGLISH (ANN=60)</t>
  </si>
  <si>
    <t>SANSKRIT (ANN=60)</t>
  </si>
  <si>
    <t>MATHS (ANN=60)</t>
  </si>
  <si>
    <t>SCIENCE  (ANN=60)</t>
  </si>
  <si>
    <t>SO.SCIENCE (ANN=60)</t>
  </si>
  <si>
    <t>HINDI PR=40</t>
  </si>
  <si>
    <t>HINDI PR WTG=10</t>
  </si>
  <si>
    <t>ENGLISH PR=40</t>
  </si>
  <si>
    <t>ENGLISH PR WTG=10</t>
  </si>
  <si>
    <t>SANSKRIT PR=40</t>
  </si>
  <si>
    <t>SANSKRIT PR WTG=10</t>
  </si>
  <si>
    <t>MATHS PR=40</t>
  </si>
  <si>
    <t>MATHS PR WTG=10</t>
  </si>
  <si>
    <t>SCIENCE PR=40</t>
  </si>
  <si>
    <t>SCIENCE PR WTG=10</t>
  </si>
  <si>
    <t>SO.SCIENCE PR=40</t>
  </si>
  <si>
    <t>SO.SCIENCE PR WTG=10</t>
  </si>
  <si>
    <t>F ENGLISH</t>
  </si>
  <si>
    <t>F ENGLISH GR</t>
  </si>
  <si>
    <t>F SANSKRIT</t>
  </si>
  <si>
    <t>F SANSKRIT GR</t>
  </si>
  <si>
    <t>F SO SCI</t>
  </si>
  <si>
    <t>F SO SCI GR</t>
  </si>
  <si>
    <t>SHIVANGI JAYPAL</t>
  </si>
  <si>
    <t>PRINCE KOHRE</t>
  </si>
  <si>
    <t>BHAIYALAL KOHRE</t>
  </si>
  <si>
    <t>VANDANA KOHRE</t>
  </si>
  <si>
    <t>YUVRAJ PARLE</t>
  </si>
  <si>
    <t>SANKAR PARLE</t>
  </si>
  <si>
    <t>NANI PARLE</t>
  </si>
  <si>
    <t>21-09-2014</t>
  </si>
  <si>
    <t>PARTH MEHTA</t>
  </si>
  <si>
    <t>AAROHI MANDLOI</t>
  </si>
  <si>
    <t>BHAVYA SAMEDIYA</t>
  </si>
  <si>
    <t>DIKSHA MALGAYA</t>
  </si>
  <si>
    <t>DEVIKA KARODA</t>
  </si>
  <si>
    <t>KANAK KARMA</t>
  </si>
  <si>
    <t>MAHENDRA KARMA</t>
  </si>
  <si>
    <t>SARIKA KARMA</t>
  </si>
  <si>
    <t>NIMISHA BIRLA</t>
  </si>
  <si>
    <t>BHAVNA BIRLA</t>
  </si>
  <si>
    <t>RUHI CHACHRIYA</t>
  </si>
  <si>
    <t>SHREEKIRSHNA CHACHRIYA</t>
  </si>
  <si>
    <t>MANGLA CHACHRIYA</t>
  </si>
  <si>
    <t>YOGITA BIRLA</t>
  </si>
  <si>
    <t>PUNAMCHAND BIRLA</t>
  </si>
  <si>
    <t>LAKSH BIRLA</t>
  </si>
  <si>
    <t>PARTH PATEL</t>
  </si>
  <si>
    <t>JIYALAL PATEL</t>
  </si>
  <si>
    <t>SANGEETA PATEL</t>
  </si>
  <si>
    <t>RUDRAKASH PATEL</t>
  </si>
  <si>
    <t>PRAVIN PATEL</t>
  </si>
  <si>
    <t>KALPANA PATEL</t>
  </si>
  <si>
    <t>SUFIYAN KHAN</t>
  </si>
  <si>
    <t>JAKIR KHAN</t>
  </si>
  <si>
    <t>SHABBO KHAN</t>
  </si>
  <si>
    <t>SHIVRAJ SEN</t>
  </si>
  <si>
    <t>GANESH SEN</t>
  </si>
  <si>
    <t>SANJANA SEN</t>
  </si>
  <si>
    <t>HARSHITA CHOUHAN</t>
  </si>
  <si>
    <t>MANGLESH CHOUHAN</t>
  </si>
  <si>
    <t>VANDANA CHOUHAN</t>
  </si>
  <si>
    <t>YUKTI SHAH</t>
  </si>
  <si>
    <t>25-01-2017</t>
  </si>
  <si>
    <t>YUG SHAH</t>
  </si>
  <si>
    <t>RAJESH SHAH</t>
  </si>
  <si>
    <t>REENA SHAH</t>
  </si>
  <si>
    <t>18-06-2016</t>
  </si>
  <si>
    <t>DIPANSHU PATEL</t>
  </si>
  <si>
    <t>NARENDRA PATEL</t>
  </si>
  <si>
    <t>PRIYA PATEL</t>
  </si>
  <si>
    <t>25-05-2015</t>
  </si>
  <si>
    <t>MEET YADAV</t>
  </si>
  <si>
    <t>MUKESH YADAV</t>
  </si>
  <si>
    <t>MAYA YADAV</t>
  </si>
  <si>
    <t>HARSHITA DAWADE</t>
  </si>
  <si>
    <t>VISHNU DAWADE</t>
  </si>
  <si>
    <t>KALPANA DAWADE</t>
  </si>
  <si>
    <t>KAVYA BAISWAR</t>
  </si>
  <si>
    <t>LAKSHITA SISODIYA</t>
  </si>
  <si>
    <t>LAVKUSH SISODIYA</t>
  </si>
  <si>
    <t>NIKHIL KOHRE</t>
  </si>
  <si>
    <t>DEEPAK KOHRE</t>
  </si>
  <si>
    <t>JYOTI KHORE</t>
  </si>
  <si>
    <t>YASH KOHRE</t>
  </si>
  <si>
    <t>RAKESH KOHRE</t>
  </si>
  <si>
    <t>RADHA KOHRE</t>
  </si>
  <si>
    <t>ANIL JAMRE</t>
  </si>
  <si>
    <t xml:space="preserve">MUKESH JAMRE </t>
  </si>
  <si>
    <t>ANITA JAMRE</t>
  </si>
  <si>
    <t>ARVI ENGLA</t>
  </si>
  <si>
    <t>DEVENDRA ENGLA</t>
  </si>
  <si>
    <t>SANJU ENGLA</t>
  </si>
  <si>
    <t>BHAVIKA PATEL</t>
  </si>
  <si>
    <t>DISHA BIRLA</t>
  </si>
  <si>
    <t>KHUSHI KARMA</t>
  </si>
  <si>
    <t>RAJENDRA KARMA</t>
  </si>
  <si>
    <t>TEENA KARMA</t>
  </si>
  <si>
    <t>KRATIKA PATEL</t>
  </si>
  <si>
    <t>BALAKRAM PATEL</t>
  </si>
  <si>
    <t>REENA PATEL</t>
  </si>
  <si>
    <t>PARINIDHI PATEL</t>
  </si>
  <si>
    <t>SRISHTI BIRLA</t>
  </si>
  <si>
    <t>VARTIKA GURJAR</t>
  </si>
  <si>
    <t>RAMKRISHNA GURJAR</t>
  </si>
  <si>
    <t>MAYA GURJAR</t>
  </si>
  <si>
    <t>MEGHA SEJGAYA</t>
  </si>
  <si>
    <t>BHURAJI SEJGAYA</t>
  </si>
  <si>
    <t>PUNAM SEJGAYA</t>
  </si>
  <si>
    <t>DIVYANSH SEJGAYA</t>
  </si>
  <si>
    <t>RAJU SEJGAYA</t>
  </si>
  <si>
    <t>DEEPIKA SEJGAYA</t>
  </si>
  <si>
    <t>LAKSHA GADI</t>
  </si>
  <si>
    <t>SHAILENDRA GADI</t>
  </si>
  <si>
    <t>JAYSHREE GADI</t>
  </si>
  <si>
    <t>MOKSH CHOUDHARY</t>
  </si>
  <si>
    <t>DINESH CHOUDHARY</t>
  </si>
  <si>
    <t>OMSAI SONI</t>
  </si>
  <si>
    <t>PANKAJ SONI</t>
  </si>
  <si>
    <t>REENA SONI</t>
  </si>
  <si>
    <t>RUDRA CHOUDHARY</t>
  </si>
  <si>
    <t>ASHOK CHOUDHARY</t>
  </si>
  <si>
    <t>SHRESHTHA CHHALOTRA</t>
  </si>
  <si>
    <t>RUPESH CHHALOTRA</t>
  </si>
  <si>
    <t>HEMLATA CHHALOTRA</t>
  </si>
  <si>
    <t>TANAKSH PATEL</t>
  </si>
  <si>
    <t>RITESH PATEL</t>
  </si>
  <si>
    <t>SEEMA PATEL</t>
  </si>
  <si>
    <t>UNNATI TANWAR</t>
  </si>
  <si>
    <t>SACHIN TANWAR</t>
  </si>
  <si>
    <t>INDU TANWAR</t>
  </si>
  <si>
    <t>AARADHYA BAISWAR</t>
  </si>
  <si>
    <t>ANJALI BAISWAR</t>
  </si>
  <si>
    <t>21354283471</t>
  </si>
  <si>
    <t>SONAM KOHARE</t>
  </si>
  <si>
    <t>ANJU KOHARE</t>
  </si>
  <si>
    <t>21204141272</t>
  </si>
  <si>
    <t>BHUMIKA  BIRLA</t>
  </si>
  <si>
    <t>BIRJU BRLA</t>
  </si>
  <si>
    <t>SANDHYA BIRLA</t>
  </si>
  <si>
    <t>21203108810</t>
  </si>
  <si>
    <t>ANUJ DAWADE</t>
  </si>
  <si>
    <t>21511044265</t>
  </si>
  <si>
    <t>DEV PANWAR</t>
  </si>
  <si>
    <t>21131597707</t>
  </si>
  <si>
    <t>OM KOHARE</t>
  </si>
  <si>
    <t>RAMESHWER KOHARE</t>
  </si>
  <si>
    <t>LAXMI KOHARE</t>
  </si>
  <si>
    <t>21224427307</t>
  </si>
  <si>
    <t>SHIVAM GANGLE</t>
  </si>
  <si>
    <t>MAHESH GANGLE</t>
  </si>
  <si>
    <t>MAMTA GANGLE</t>
  </si>
  <si>
    <t>21120796546</t>
  </si>
  <si>
    <t>UJJWAL PANWAR</t>
  </si>
  <si>
    <t>SEVAKRAM PANWAR</t>
  </si>
  <si>
    <t>DURGA PANWAR</t>
  </si>
  <si>
    <t>21171013706</t>
  </si>
  <si>
    <t>NOT AVAILABLE</t>
  </si>
  <si>
    <t>RAM SOLANKI</t>
  </si>
  <si>
    <t>PRADDUMAN SOLANKI</t>
  </si>
  <si>
    <t>SAVITRI SOLANKI</t>
  </si>
  <si>
    <t>21097379395</t>
  </si>
  <si>
    <t>SHIVAM  AKHADE</t>
  </si>
  <si>
    <t>LALSINGH AKHADE</t>
  </si>
  <si>
    <t>LAXMI  AKHADE</t>
  </si>
  <si>
    <t>ADITI SEJGAYA</t>
  </si>
  <si>
    <t>21308962367</t>
  </si>
  <si>
    <t>ANUSHKA BHAMORIYA</t>
  </si>
  <si>
    <t>21558064898</t>
  </si>
  <si>
    <t>BHUMIKA BIRLA</t>
  </si>
  <si>
    <t>DHARMENDRA BIRLA</t>
  </si>
  <si>
    <t>KALPANA BIRLA</t>
  </si>
  <si>
    <t>21429534213</t>
  </si>
  <si>
    <t>DIVYANSHI DHANGAR</t>
  </si>
  <si>
    <t>PRAVEEN DHANGAR</t>
  </si>
  <si>
    <t>KIRTI DHANGAR</t>
  </si>
  <si>
    <t>21171758233</t>
  </si>
  <si>
    <t>DARSHIKA PATEL</t>
  </si>
  <si>
    <t>21296400608</t>
  </si>
  <si>
    <t>GARIMA KARODA</t>
  </si>
  <si>
    <t>21122576632</t>
  </si>
  <si>
    <t>HANSHIKA BIRLA</t>
  </si>
  <si>
    <t>SUMIT BIRLA</t>
  </si>
  <si>
    <t>21452965313</t>
  </si>
  <si>
    <t>KANUPRIYA PATEL</t>
  </si>
  <si>
    <t>SURESH PATEL</t>
  </si>
  <si>
    <t>21092079349</t>
  </si>
  <si>
    <t>MAHAM KHAN</t>
  </si>
  <si>
    <t>NADEEM KHAN</t>
  </si>
  <si>
    <t>BABY NAAZ KHAN</t>
  </si>
  <si>
    <t>21435936048</t>
  </si>
  <si>
    <t>NISHIKA PANCHAL</t>
  </si>
  <si>
    <t>AKHILESH PANCHAL</t>
  </si>
  <si>
    <t>RAJNI PANCHAL</t>
  </si>
  <si>
    <t>21409665533</t>
  </si>
  <si>
    <t>RAGINI CHACHRIYA</t>
  </si>
  <si>
    <t>21454209073</t>
  </si>
  <si>
    <t>RUPALI RATHWE</t>
  </si>
  <si>
    <t>JITENDRA RATHWE</t>
  </si>
  <si>
    <t>SHIVANI RATHWE</t>
  </si>
  <si>
    <t>21139455725</t>
  </si>
  <si>
    <t>SONALI SALIYA</t>
  </si>
  <si>
    <t>21568902378</t>
  </si>
  <si>
    <t>SONAM SEJGAYA</t>
  </si>
  <si>
    <t>23042523287</t>
  </si>
  <si>
    <t>VAIDEHI BHAMORIYA</t>
  </si>
  <si>
    <t>21398135197</t>
  </si>
  <si>
    <t>PRATIGYA MALGAYA</t>
  </si>
  <si>
    <t>LEKHRAM MALGAYA</t>
  </si>
  <si>
    <t>DEVKANYA MALGAYA</t>
  </si>
  <si>
    <t>21431043545</t>
  </si>
  <si>
    <t>HARSHITA PATEL</t>
  </si>
  <si>
    <t>AASTIK VERMA</t>
  </si>
  <si>
    <t>DHARMENDRA VERMA</t>
  </si>
  <si>
    <t>POOJA VERMA</t>
  </si>
  <si>
    <t>21633251142</t>
  </si>
  <si>
    <t>CHIRAG YADAV</t>
  </si>
  <si>
    <t>AKHILESH YADAV</t>
  </si>
  <si>
    <t>SARIKA YADAV</t>
  </si>
  <si>
    <t>21226488696</t>
  </si>
  <si>
    <t>CHETAN BIRLA</t>
  </si>
  <si>
    <t>ANIL BIRLA</t>
  </si>
  <si>
    <t>SEEMA BIRLA</t>
  </si>
  <si>
    <t>21204136322</t>
  </si>
  <si>
    <t>HARSHIT CHOUDHARY</t>
  </si>
  <si>
    <t>MAMTA CHOUDHARY</t>
  </si>
  <si>
    <t>21364389694</t>
  </si>
  <si>
    <t>LAKSHY BIRLA</t>
  </si>
  <si>
    <t>BENIRAM BIRLA</t>
  </si>
  <si>
    <t>ANITA BIRLA</t>
  </si>
  <si>
    <t>21558757430</t>
  </si>
  <si>
    <t>MOHIT CHOUDHARY</t>
  </si>
  <si>
    <t>MAHAVIR CHOUDHARY</t>
  </si>
  <si>
    <t>ARCHANA CHOUDHARY</t>
  </si>
  <si>
    <t>21299769606</t>
  </si>
  <si>
    <t>MOHIT YADAV</t>
  </si>
  <si>
    <t>MAHESH YADAV</t>
  </si>
  <si>
    <t>KAVITA YADAV</t>
  </si>
  <si>
    <t>21291345630</t>
  </si>
  <si>
    <t>NIRVED DOGAYA</t>
  </si>
  <si>
    <t>21276406829</t>
  </si>
  <si>
    <t>PRINCE RATHOD</t>
  </si>
  <si>
    <t>MAHESH RATHOD</t>
  </si>
  <si>
    <t>SHEETAL RATHOD</t>
  </si>
  <si>
    <t>21306489887</t>
  </si>
  <si>
    <t>VANSH BHAMORIYA</t>
  </si>
  <si>
    <t>21211812317</t>
  </si>
  <si>
    <t>YASHRAJ POMDIYA</t>
  </si>
  <si>
    <t>21200045407</t>
  </si>
  <si>
    <t>YASHRAJ RATHWE</t>
  </si>
  <si>
    <t>ARJUN RATHWE</t>
  </si>
  <si>
    <t>REENA RATHWE</t>
  </si>
  <si>
    <t>21342390155</t>
  </si>
  <si>
    <t>VEDANT SHARMA</t>
  </si>
  <si>
    <t>VINOD SHARMA</t>
  </si>
  <si>
    <t>VAISHALI SHARMA</t>
  </si>
  <si>
    <t>21611715741</t>
  </si>
  <si>
    <t>MANISH CHOUHAN</t>
  </si>
  <si>
    <t>BHURESINGH CHOUHAN</t>
  </si>
  <si>
    <t>CHANDRAKALA CHOUHAN</t>
  </si>
  <si>
    <t>21426679522</t>
  </si>
  <si>
    <t>ENGLISH (MM=40)</t>
  </si>
  <si>
    <t>SANSKRIT HF</t>
  </si>
  <si>
    <t>SCIENCE HF</t>
  </si>
  <si>
    <t>SO.SCIENCE HF</t>
  </si>
  <si>
    <t>SANSKRIT ANN</t>
  </si>
  <si>
    <t>SCIENCE  ANN</t>
  </si>
  <si>
    <t>SO.SCIENCE ANN</t>
  </si>
  <si>
    <t>ENGLISH PR</t>
  </si>
  <si>
    <t>HINDI PR</t>
  </si>
  <si>
    <t>SANSKRIT PR</t>
  </si>
  <si>
    <t>MATHS PR</t>
  </si>
  <si>
    <t>SCIENCE PR</t>
  </si>
  <si>
    <t>SO.SCIENCE PR</t>
  </si>
  <si>
    <t xml:space="preserve">ICHCHHA BAISWAR  </t>
  </si>
  <si>
    <t>KUSHI KOHRE</t>
  </si>
  <si>
    <t>ARUNA KOHRE</t>
  </si>
  <si>
    <t>MANVI PANWAR</t>
  </si>
  <si>
    <t>JITENDRA PANWAR</t>
  </si>
  <si>
    <t>JAGRATI PANWAR</t>
  </si>
  <si>
    <t xml:space="preserve">SONALI GANGLE </t>
  </si>
  <si>
    <t>AVINASH SITOLE</t>
  </si>
  <si>
    <t>BIRJU SITOLE</t>
  </si>
  <si>
    <t>SANDHYA SITOLE</t>
  </si>
  <si>
    <t>NARAYAN VERMA</t>
  </si>
  <si>
    <t>SAMAR PANWAR</t>
  </si>
  <si>
    <t>VIMAL PANWAR</t>
  </si>
  <si>
    <t>RINKU PANWAR</t>
  </si>
  <si>
    <t>MANSHI CHOUHAN</t>
  </si>
  <si>
    <t>DHASHRATH CHOUHAN</t>
  </si>
  <si>
    <t>GAYTRI CHOUHAN</t>
  </si>
  <si>
    <t>ANISHA MALGAYA</t>
  </si>
  <si>
    <t>HITESHI PATEL</t>
  </si>
  <si>
    <t>BHAIYALAL PATEL</t>
  </si>
  <si>
    <t>GIRIJA PATEL</t>
  </si>
  <si>
    <t>ISHU PATEL</t>
  </si>
  <si>
    <t>JITENDRA PATEL</t>
  </si>
  <si>
    <t>BHAVNA PATEL</t>
  </si>
  <si>
    <t>KASHISH RATHOD</t>
  </si>
  <si>
    <t>RAKESH RATHOD</t>
  </si>
  <si>
    <t>GAYTRI RATHOD</t>
  </si>
  <si>
    <t xml:space="preserve">KHUSHI GENDAR </t>
  </si>
  <si>
    <t>RAGHUNATH  GENDAR</t>
  </si>
  <si>
    <t>NISHI BIRLA</t>
  </si>
  <si>
    <t>DINESH BIRLA</t>
  </si>
  <si>
    <t>VANDANA BIRLA</t>
  </si>
  <si>
    <t>RISHIKA SANKADIYA</t>
  </si>
  <si>
    <t>PREMLAL SANKADIYA</t>
  </si>
  <si>
    <t>SANGEETA SANKADIYA</t>
  </si>
  <si>
    <t>SWEETY BIRLA</t>
  </si>
  <si>
    <t>VAISHNAVI RANDWA</t>
  </si>
  <si>
    <t>RUPESH  RANDWA</t>
  </si>
  <si>
    <t>VAISHNAVI PATEL</t>
  </si>
  <si>
    <t>RIJESH  PATEL</t>
  </si>
  <si>
    <t>GAYTRI PATEL</t>
  </si>
  <si>
    <t>VISHAKHA KARODA</t>
  </si>
  <si>
    <t>YOGITA BANKE</t>
  </si>
  <si>
    <t>LOKENDRA BANKE</t>
  </si>
  <si>
    <t>BHAVNA BANKE</t>
  </si>
  <si>
    <t>DAU DHANGAR</t>
  </si>
  <si>
    <t xml:space="preserve">KARTIK CHOUDHARY </t>
  </si>
  <si>
    <t>RAMKRISHNA CHOUHARY</t>
  </si>
  <si>
    <t>KRISHNA KARMA</t>
  </si>
  <si>
    <t>LAKSHYA DHANGAR</t>
  </si>
  <si>
    <t>RAVINDRA DHANGAR</t>
  </si>
  <si>
    <t>RACHNA DHANGAR</t>
  </si>
  <si>
    <t>C+</t>
  </si>
  <si>
    <t>MANAS BIRLA</t>
  </si>
  <si>
    <t>DEVKISHAN BIRLA</t>
  </si>
  <si>
    <t xml:space="preserve">NAMAN PATEL </t>
  </si>
  <si>
    <t>ANITA PATEL</t>
  </si>
  <si>
    <t>NAITIK RATHWE</t>
  </si>
  <si>
    <t>JAGDISH RATHWE</t>
  </si>
  <si>
    <t>SANGEETA RATHWE</t>
  </si>
  <si>
    <t>PIYUSH PATEL</t>
  </si>
  <si>
    <t>MANOJ PATEL</t>
  </si>
  <si>
    <t>CHHAYA PATEL</t>
  </si>
  <si>
    <t>PRASANNA ENGLA</t>
  </si>
  <si>
    <t>BHARAT ENGLA</t>
  </si>
  <si>
    <t>DEEPIKA ENGLA</t>
  </si>
  <si>
    <t>PRATIK BIRLA</t>
  </si>
  <si>
    <t>SHANTANU SEJGAYA</t>
  </si>
  <si>
    <t>SAMAR KARODA</t>
  </si>
  <si>
    <t>ANITA KARODA</t>
  </si>
  <si>
    <t xml:space="preserve">TANMAY BIRLA </t>
  </si>
  <si>
    <t>JITENDRA  BIRLA</t>
  </si>
  <si>
    <t>RINKI BIRLA</t>
  </si>
  <si>
    <t>VIMAL YADAV</t>
  </si>
  <si>
    <t>RADHESHYAM YADAV</t>
  </si>
  <si>
    <t>BABITA YADAV</t>
  </si>
  <si>
    <t xml:space="preserve">YUVRAJ SEN </t>
  </si>
  <si>
    <t>UDAYSINGH PATEL</t>
  </si>
  <si>
    <t>HEMLATA PATEL</t>
  </si>
  <si>
    <t>AADITYA CHOUHAN</t>
  </si>
  <si>
    <t>SANJAY CHOUHAN</t>
  </si>
  <si>
    <t>USHA CHOUHAN</t>
  </si>
  <si>
    <t xml:space="preserve">HARSHIT CHOUHAN </t>
  </si>
  <si>
    <t>KISHORSINGH CHOUHAN</t>
  </si>
  <si>
    <t>RINA CHOUHAN</t>
  </si>
  <si>
    <t xml:space="preserve">HARSHVARDHAN SOLANKI </t>
  </si>
  <si>
    <t>SOUDANSINGH SOLANKI</t>
  </si>
  <si>
    <t>SUNITA SOLANKI</t>
  </si>
  <si>
    <t>MAYANK MOURYA</t>
  </si>
  <si>
    <t>PRAHLAD MOURYA</t>
  </si>
  <si>
    <t>RANJANA MOURYA</t>
  </si>
  <si>
    <t>VANSH SINGH CHOUHAN</t>
  </si>
  <si>
    <t>KRATIKA CHHALOTRA</t>
  </si>
  <si>
    <t>KAMLESH CHHALOTRA</t>
  </si>
  <si>
    <t>SANGEETA CHHALOTRA</t>
  </si>
  <si>
    <t xml:space="preserve">LAKSHITA MALGAYA </t>
  </si>
  <si>
    <t>JAYSHREEMALGAYA</t>
  </si>
  <si>
    <t>DIVYA DHAKSE</t>
  </si>
  <si>
    <t>SANDEEP DHAKSE</t>
  </si>
  <si>
    <t>NEETU DHAKSE</t>
  </si>
  <si>
    <t>SALONI SAVLE</t>
  </si>
  <si>
    <t>MUKESH SAVLE</t>
  </si>
  <si>
    <t>PARWATI SAVLE</t>
  </si>
  <si>
    <t>SHIKSHA SOLE</t>
  </si>
  <si>
    <t>ORUM KOHARE</t>
  </si>
  <si>
    <t>YASH KOHARE</t>
  </si>
  <si>
    <t>VANDANA KOHARE</t>
  </si>
  <si>
    <t>NILESH JAMRE</t>
  </si>
  <si>
    <t>RAISINGH JAMRE</t>
  </si>
  <si>
    <t>PRIYA JAMRE</t>
  </si>
  <si>
    <t>AKANSHA MALGAYA</t>
  </si>
  <si>
    <t>ANSHIKA BIRLA</t>
  </si>
  <si>
    <t>KHUSHI CHACHRIYA</t>
  </si>
  <si>
    <t>SURESH CHACHRIYA</t>
  </si>
  <si>
    <t>BHAVANA CHACHRIYA</t>
  </si>
  <si>
    <t>KHUSHI BIRLA</t>
  </si>
  <si>
    <t>LAKHAN BIRLA</t>
  </si>
  <si>
    <t>BHAGVATI BIRLA</t>
  </si>
  <si>
    <t>NAMRATA CHHALOTRA</t>
  </si>
  <si>
    <t>RIYA PUNASIYA</t>
  </si>
  <si>
    <t>JAGDISH PUNASIYA</t>
  </si>
  <si>
    <t>PRAMILA PUNASIYA</t>
  </si>
  <si>
    <t>SUHANI BIRLA</t>
  </si>
  <si>
    <t>VINOD BIRLA</t>
  </si>
  <si>
    <t>RAJESHREE BIRLA</t>
  </si>
  <si>
    <t>SAKSHI SEJGAYA</t>
  </si>
  <si>
    <t>SIMRAN BHAMORIYA</t>
  </si>
  <si>
    <t>VEDIKA PATEL</t>
  </si>
  <si>
    <t>RAJESH PATEL PATEL</t>
  </si>
  <si>
    <t>ANANT GURJAR</t>
  </si>
  <si>
    <t>KAMLESH GURJAR</t>
  </si>
  <si>
    <t>PUSHPA GURJAR</t>
  </si>
  <si>
    <t>AVADESH YADAV</t>
  </si>
  <si>
    <t>ISHWAR YADAV</t>
  </si>
  <si>
    <t>MALTI YADAV</t>
  </si>
  <si>
    <t>KUSHAGRA JAISWAL</t>
  </si>
  <si>
    <t>MUKESH JAISWAL</t>
  </si>
  <si>
    <t>ROSHNI JAISWAL</t>
  </si>
  <si>
    <t>LAKSHYA CHOUDHARY</t>
  </si>
  <si>
    <t>JAYESH CHOUDHARY</t>
  </si>
  <si>
    <t>KASHISH CHOUDHARY</t>
  </si>
  <si>
    <t>MILAN DHANGAR</t>
  </si>
  <si>
    <t>DINESH DHANGAR</t>
  </si>
  <si>
    <t>PRAMILA DHANGAR</t>
  </si>
  <si>
    <t>SAMARTH PATEL</t>
  </si>
  <si>
    <t>BALARKRAM PATEL</t>
  </si>
  <si>
    <t>YUVRAJ BANKE</t>
  </si>
  <si>
    <t>ABHINAV GEETE</t>
  </si>
  <si>
    <t>SUDHIR GEETE</t>
  </si>
  <si>
    <t>AMRATA GEETE</t>
  </si>
  <si>
    <t>ADITYA CHOUHAN</t>
  </si>
  <si>
    <t>BHUPENDRA SINGH CHOUHAN</t>
  </si>
  <si>
    <t>RUPALI CHOUHAN</t>
  </si>
  <si>
    <t>JAYSINGH CHOUHAN</t>
  </si>
  <si>
    <t xml:space="preserve">BHURESINGH CHOUHAN </t>
  </si>
  <si>
    <t>MANAS KOHARE</t>
  </si>
  <si>
    <t>ARUNA KOHARE</t>
  </si>
  <si>
    <t>KARTIK JAMRE</t>
  </si>
  <si>
    <t>PRAKASH JAMRE</t>
  </si>
  <si>
    <t>RUKHMA JAMRE</t>
  </si>
  <si>
    <t>AKSHITA BIRLA</t>
  </si>
  <si>
    <t>BHAVIKA BHAMORIYA</t>
  </si>
  <si>
    <t>BHUMIKA KHATRIYA</t>
  </si>
  <si>
    <t>LOKENDRA KHATRIYA</t>
  </si>
  <si>
    <t>PINKI KHATRIYA</t>
  </si>
  <si>
    <t>BHAVI ENGLA</t>
  </si>
  <si>
    <t>DEVANSHI SAMEDIYA</t>
  </si>
  <si>
    <t>GARIMA RATHWE</t>
  </si>
  <si>
    <t>KHYATI DOGAYA</t>
  </si>
  <si>
    <t>NANAKRAM PATEL</t>
  </si>
  <si>
    <t xml:space="preserve">SEVANTI PATEL </t>
  </si>
  <si>
    <t>PRITHVI RANDWA</t>
  </si>
  <si>
    <t>OMPRAKASH RANDWA</t>
  </si>
  <si>
    <t>AASHA RANDWA</t>
  </si>
  <si>
    <t>SMITA MALGAYA</t>
  </si>
  <si>
    <t>MAHENDRA MALGAYA</t>
  </si>
  <si>
    <t>PINKY MALGAYA</t>
  </si>
  <si>
    <t>TANISHA KARODA</t>
  </si>
  <si>
    <t>ALFEJ KHAN</t>
  </si>
  <si>
    <t>KURBAN KHAN</t>
  </si>
  <si>
    <t>RUBINA KHAN</t>
  </si>
  <si>
    <t>DARPAN YADAV</t>
  </si>
  <si>
    <t>KRISHNA RANDWA</t>
  </si>
  <si>
    <t>RANCHHOD RANDWA</t>
  </si>
  <si>
    <t>SANGEETA RANDWA</t>
  </si>
  <si>
    <t>20-16-2015</t>
  </si>
  <si>
    <t>MOKSH BIRLA</t>
  </si>
  <si>
    <t>MAHESH BIRLA BIRLA</t>
  </si>
  <si>
    <t>JYOTI BIRLA BIRLA</t>
  </si>
  <si>
    <t>PRAVEEN BIRLA</t>
  </si>
  <si>
    <t>KALPANA BIRLA BIRLA</t>
  </si>
  <si>
    <t>RISHABH CHHALOTRA</t>
  </si>
  <si>
    <t>SAGAR RANDWA</t>
  </si>
  <si>
    <t>VIMALCHAND RANDWA</t>
  </si>
  <si>
    <t>REKHABAI RANDWA</t>
  </si>
  <si>
    <t>31-08-2012</t>
  </si>
  <si>
    <t>VANSHRAJ DHANGAR</t>
  </si>
  <si>
    <t>RAJESH DHANGAR</t>
  </si>
  <si>
    <t>JAYANTI DHANGAR</t>
  </si>
  <si>
    <t>YUVRAJ DHANGAR</t>
  </si>
  <si>
    <t>JITENDRA DHANGAR</t>
  </si>
  <si>
    <t>REENA DHANGAR</t>
  </si>
  <si>
    <t>YASH MAYLE</t>
  </si>
  <si>
    <t>OMKAR MAYLE</t>
  </si>
  <si>
    <t>KRISHNA MAYLE</t>
  </si>
  <si>
    <t>PURVI PANWAR</t>
  </si>
  <si>
    <t>SHIVPAL SINGH PANWAR</t>
  </si>
  <si>
    <t xml:space="preserve">RAJKUMARI PANWAR </t>
  </si>
  <si>
    <t>GAVARI PANWAR</t>
  </si>
  <si>
    <t>JAYPAL SINGH PANWAR</t>
  </si>
  <si>
    <t>ARTI PANWAR PANWAR</t>
  </si>
  <si>
    <t>SRISHTI ENGLA</t>
  </si>
  <si>
    <t>NARENDRA ENGLA</t>
  </si>
  <si>
    <t>RADHA SOLANKI</t>
  </si>
  <si>
    <t>PRADHUMAN SOLAKI</t>
  </si>
  <si>
    <t>18-09-2012</t>
  </si>
  <si>
    <t>KUNDAN SOLANKI</t>
  </si>
  <si>
    <t>CHAMPALAL SOLANKI</t>
  </si>
  <si>
    <t>CHAMPA BAI SOLANKI</t>
  </si>
  <si>
    <t>AARTI SEJGAYA</t>
  </si>
  <si>
    <t>RAKESH SEJGAYA</t>
  </si>
  <si>
    <t>ANITA SEJGAYA</t>
  </si>
  <si>
    <t>DEEPMALA MALGAYA</t>
  </si>
  <si>
    <t>JITENDRA MALGAYA</t>
  </si>
  <si>
    <t>REENA MALGAYA</t>
  </si>
  <si>
    <t>GARIMA RANDWA</t>
  </si>
  <si>
    <t>MANVI DUBLIYA</t>
  </si>
  <si>
    <t>DEVILAL DUBLIYA</t>
  </si>
  <si>
    <t>SANGEETA DUBLIYA</t>
  </si>
  <si>
    <t>PRAGYA MALGAYA</t>
  </si>
  <si>
    <t>PRIYANSHI BIRLA</t>
  </si>
  <si>
    <t>RADHIKA MUCHHALA</t>
  </si>
  <si>
    <t>AMIT MUCHHALA</t>
  </si>
  <si>
    <t>ROUNAK MANSOORI</t>
  </si>
  <si>
    <t>MEHBOOB MANSOORI</t>
  </si>
  <si>
    <t>TEENA MANSOORI</t>
  </si>
  <si>
    <t>SHRADHA BIRLA</t>
  </si>
  <si>
    <t>MAHAVEER BIRLA</t>
  </si>
  <si>
    <t>POOJA BIRLA</t>
  </si>
  <si>
    <t>SNEHA BIRLA</t>
  </si>
  <si>
    <t>TANISHA PATEL</t>
  </si>
  <si>
    <t>KAMALCHAND PATEL</t>
  </si>
  <si>
    <t>RANJANA PATEL</t>
  </si>
  <si>
    <t>VAISHNAVI SANKADIYA</t>
  </si>
  <si>
    <t>VASUDEV SANKADIYA</t>
  </si>
  <si>
    <t>SEEMA SANKADIYA</t>
  </si>
  <si>
    <t>VANSHIKA BHAMORIYA</t>
  </si>
  <si>
    <t>BHAVESH RATHOD</t>
  </si>
  <si>
    <t>ASHOK RATHOD</t>
  </si>
  <si>
    <t>LATA RATHOD</t>
  </si>
  <si>
    <t>GOURAV CHOUDHARY</t>
  </si>
  <si>
    <t>KAMALCHAND CHOUDHARY</t>
  </si>
  <si>
    <t>REENA CHOUDHARY</t>
  </si>
  <si>
    <t>HIMANSHU CHOUDHARY</t>
  </si>
  <si>
    <t>KOUSHIK CHOUDHARY</t>
  </si>
  <si>
    <t>RADHA CHOUDHARY</t>
  </si>
  <si>
    <t>NATTHU BIRLA</t>
  </si>
  <si>
    <t>BHAWANA BIRLA</t>
  </si>
  <si>
    <t>MOHIT MUKATI</t>
  </si>
  <si>
    <t>THAKUR MUKATI</t>
  </si>
  <si>
    <t>SUNITA MUKATI</t>
  </si>
  <si>
    <t>NILESH BHATANIYA</t>
  </si>
  <si>
    <t>TILOKCHAND BHATANIYA</t>
  </si>
  <si>
    <t>PARVATI BHATANIYA</t>
  </si>
  <si>
    <t>NISHANT CHOUDHARY</t>
  </si>
  <si>
    <t>SHREERAM CHOUDHARY</t>
  </si>
  <si>
    <t>BASANTI CHOUDHARY</t>
  </si>
  <si>
    <t>PANKAJ  MUCHALA</t>
  </si>
  <si>
    <t>DULICHAND MUCHALA</t>
  </si>
  <si>
    <t>SUBHADRA MUCHALA</t>
  </si>
  <si>
    <t>PRINCE PATIL</t>
  </si>
  <si>
    <t>HARLAL PATIL</t>
  </si>
  <si>
    <t>GAYATRI PATIL</t>
  </si>
  <si>
    <t>PRIYANSHU VERMA</t>
  </si>
  <si>
    <t>SACHIN VERMA</t>
  </si>
  <si>
    <t>YOGITA VERMA</t>
  </si>
  <si>
    <t>RAM BIRLA</t>
  </si>
  <si>
    <t>SANGEETA BIRLA</t>
  </si>
  <si>
    <t>SHIVANSH KANAPURIYA</t>
  </si>
  <si>
    <t>PRABHU KANAPURIYA</t>
  </si>
  <si>
    <t>JAYSHREE KANAPURIYA</t>
  </si>
  <si>
    <t>SUJAL DHANGAR</t>
  </si>
  <si>
    <t>SUMIT YADAV</t>
  </si>
  <si>
    <t>LALIT YADAV</t>
  </si>
  <si>
    <t>REKHA YADAV</t>
  </si>
  <si>
    <t>VAISHNAVI CHOUHAN</t>
  </si>
  <si>
    <t>BHUPENDRA CHOUHAN</t>
  </si>
  <si>
    <t>NEERAJ SOLANKI</t>
  </si>
  <si>
    <t>SUMER SINGH SOLANKI</t>
  </si>
  <si>
    <t>VARNIKA</t>
  </si>
  <si>
    <t>DEEPAK</t>
  </si>
  <si>
    <t>JAYSHREE</t>
  </si>
  <si>
    <t>DENY SIOTHE</t>
  </si>
  <si>
    <t>DINESH</t>
  </si>
  <si>
    <t>SHOBHA</t>
  </si>
  <si>
    <t>21234605917</t>
  </si>
  <si>
    <t>ASHA PAWAR</t>
  </si>
  <si>
    <t>HAMIR</t>
  </si>
  <si>
    <t>SARSWATI</t>
  </si>
  <si>
    <t>21144576279</t>
  </si>
  <si>
    <t>BITTU</t>
  </si>
  <si>
    <t>ASHOK</t>
  </si>
  <si>
    <t>PINKI</t>
  </si>
  <si>
    <t>21272638083</t>
  </si>
  <si>
    <t>KIRAN JAMRE</t>
  </si>
  <si>
    <t>SITARAM SINGH</t>
  </si>
  <si>
    <t>BALI BAI</t>
  </si>
  <si>
    <t>21174997192</t>
  </si>
  <si>
    <t>SARASWATI</t>
  </si>
  <si>
    <t>PREMLAL</t>
  </si>
  <si>
    <t>JAMUNA</t>
  </si>
  <si>
    <t>AMIT</t>
  </si>
  <si>
    <t>BHAIRAM</t>
  </si>
  <si>
    <t>MAMTA</t>
  </si>
  <si>
    <t>21282047244</t>
  </si>
  <si>
    <t>YOGESH RAWAT</t>
  </si>
  <si>
    <t>GOURISHANKAR</t>
  </si>
  <si>
    <t>KAVITA</t>
  </si>
  <si>
    <t>21192009088</t>
  </si>
  <si>
    <t>AASARIN</t>
  </si>
  <si>
    <t>SAJID</t>
  </si>
  <si>
    <t>YASMIN</t>
  </si>
  <si>
    <t>21316917853</t>
  </si>
  <si>
    <t>DIKSHA</t>
  </si>
  <si>
    <t>SUNDERLAL</t>
  </si>
  <si>
    <t>RINKU</t>
  </si>
  <si>
    <t>21666548511</t>
  </si>
  <si>
    <t>GAYTRI</t>
  </si>
  <si>
    <t>SUNIL KUMAR</t>
  </si>
  <si>
    <t>RANJITA</t>
  </si>
  <si>
    <t>21524941530</t>
  </si>
  <si>
    <t>HARSHITA</t>
  </si>
  <si>
    <t>BHAIYALAL</t>
  </si>
  <si>
    <t>ASHA</t>
  </si>
  <si>
    <t>21492807921</t>
  </si>
  <si>
    <t>NANDKISHOR CHHALOTRA</t>
  </si>
  <si>
    <t>MANGLA CHHALOTRA</t>
  </si>
  <si>
    <t>21475326934</t>
  </si>
  <si>
    <t>KRATIKA SEJGAYA</t>
  </si>
  <si>
    <t>PREMCHAND</t>
  </si>
  <si>
    <t>21679673459</t>
  </si>
  <si>
    <t>KRATIKA TANWAR</t>
  </si>
  <si>
    <t>SANJAY TANWAR</t>
  </si>
  <si>
    <t>REENA TANWAR</t>
  </si>
  <si>
    <t>21593054310</t>
  </si>
  <si>
    <t>MAHI</t>
  </si>
  <si>
    <t>DILIP</t>
  </si>
  <si>
    <t>BHAWNA</t>
  </si>
  <si>
    <t>21176100292</t>
  </si>
  <si>
    <t>MANAVI</t>
  </si>
  <si>
    <t>DEVILAL</t>
  </si>
  <si>
    <t>SANGEETA</t>
  </si>
  <si>
    <t>21562837154</t>
  </si>
  <si>
    <t>NAVYA</t>
  </si>
  <si>
    <t>PAWAN</t>
  </si>
  <si>
    <t>PUSHPA</t>
  </si>
  <si>
    <t>21135103791</t>
  </si>
  <si>
    <t>PAYAL</t>
  </si>
  <si>
    <t>BHARAT</t>
  </si>
  <si>
    <t>21106521392</t>
  </si>
  <si>
    <t>PAYAL PRAJAPAT</t>
  </si>
  <si>
    <t>SANTOSH</t>
  </si>
  <si>
    <t>PRAMILA</t>
  </si>
  <si>
    <t>21160526190</t>
  </si>
  <si>
    <t>SAKSHI PRAJAPAT</t>
  </si>
  <si>
    <t>GANESH</t>
  </si>
  <si>
    <t>JAYANTI</t>
  </si>
  <si>
    <t>21146747471</t>
  </si>
  <si>
    <t>VIDHYA TANWAR</t>
  </si>
  <si>
    <t>RAMESHCHAND TANWAR</t>
  </si>
  <si>
    <t>KIRAN TANWAR</t>
  </si>
  <si>
    <t>21441011151</t>
  </si>
  <si>
    <t>HARSH PRAJAPAT</t>
  </si>
  <si>
    <t>RAJU</t>
  </si>
  <si>
    <t>21379911417</t>
  </si>
  <si>
    <t>HARSHIT VARMA</t>
  </si>
  <si>
    <t>DEEPAK VARMA</t>
  </si>
  <si>
    <t>SAKUNTALA VARMA</t>
  </si>
  <si>
    <t>21259194801</t>
  </si>
  <si>
    <t>NAVNIT</t>
  </si>
  <si>
    <t>DIPAK</t>
  </si>
  <si>
    <t>LAXMI</t>
  </si>
  <si>
    <t>21167796974</t>
  </si>
  <si>
    <t>NILESH</t>
  </si>
  <si>
    <t>MUKESH</t>
  </si>
  <si>
    <t>NITU</t>
  </si>
  <si>
    <t>21165601876</t>
  </si>
  <si>
    <t>RAJ PANWAR</t>
  </si>
  <si>
    <t>SHIVPAL PANWAR</t>
  </si>
  <si>
    <t>NIRMALA PANWAR</t>
  </si>
  <si>
    <t>21224228014</t>
  </si>
  <si>
    <t>RUPAM BIRLA</t>
  </si>
  <si>
    <t>JITENDRA</t>
  </si>
  <si>
    <t>21244537224</t>
  </si>
  <si>
    <t>VIVEK</t>
  </si>
  <si>
    <t>GEETA</t>
  </si>
  <si>
    <t>21134986815</t>
  </si>
  <si>
    <t>DEVANSH SINGH CHOUHAN</t>
  </si>
  <si>
    <t>RITESH SINGH CHOUHAN</t>
  </si>
  <si>
    <t>PUSPA RITESH</t>
  </si>
  <si>
    <t>21133790066</t>
  </si>
  <si>
    <t>HARIOM</t>
  </si>
  <si>
    <t>AKHILESH</t>
  </si>
  <si>
    <t>REENA</t>
  </si>
  <si>
    <t>21193488421</t>
  </si>
  <si>
    <t>KUNAL TOMAR</t>
  </si>
  <si>
    <t>SHIVPAL SINGH</t>
  </si>
  <si>
    <t>LALITA</t>
  </si>
  <si>
    <t>21163061365</t>
  </si>
  <si>
    <t>LAKSHARAJ TOMAR</t>
  </si>
  <si>
    <t>BAHADUR</t>
  </si>
  <si>
    <t>ANITA</t>
  </si>
  <si>
    <t>21412508216</t>
  </si>
  <si>
    <t>PRATAP PATEL</t>
  </si>
  <si>
    <t>DHARMENDRA SINGH PATEL</t>
  </si>
  <si>
    <t>ARUNA PATEL</t>
  </si>
  <si>
    <t>23052273144</t>
  </si>
  <si>
    <t>SHIVRAJ SISODIYA</t>
  </si>
  <si>
    <t>RADHESHYAM</t>
  </si>
  <si>
    <t>21401380841</t>
  </si>
  <si>
    <t>CHANDAN SOLANKI</t>
  </si>
  <si>
    <t>107347933</t>
  </si>
  <si>
    <t>21596279734</t>
  </si>
  <si>
    <t>TANVANT SOLANKI</t>
  </si>
  <si>
    <t>BHARAT SOLANKI</t>
  </si>
  <si>
    <t>DURUPTA SOLANKI</t>
  </si>
  <si>
    <t>21187458572</t>
  </si>
  <si>
    <t>ANSHUL PANWAR</t>
  </si>
  <si>
    <t>KAMAL PANWAR</t>
  </si>
  <si>
    <t>SULOCHANA PANWAR</t>
  </si>
  <si>
    <t>102061263</t>
  </si>
  <si>
    <t>21169329489</t>
  </si>
  <si>
    <t>AVANI BIRLA</t>
  </si>
  <si>
    <t>NANDKISHORE BIRLA</t>
  </si>
  <si>
    <t>KIRAN BIRLA</t>
  </si>
  <si>
    <t>179780833</t>
  </si>
  <si>
    <t>21132258962</t>
  </si>
  <si>
    <t>AAYUSHI SEJGAYA</t>
  </si>
  <si>
    <t>126591644</t>
  </si>
  <si>
    <t>21095648285</t>
  </si>
  <si>
    <t>DIVYANSHI PATEL</t>
  </si>
  <si>
    <t>SATISH PATEL</t>
  </si>
  <si>
    <t>CHINTA PATEL</t>
  </si>
  <si>
    <t>KHUSHBU MALGAYA</t>
  </si>
  <si>
    <t>SANJAY MALGAYA</t>
  </si>
  <si>
    <t>KAVITA MALGAYA</t>
  </si>
  <si>
    <t>21733183073</t>
  </si>
  <si>
    <t>MANGILAL BIRLA</t>
  </si>
  <si>
    <t>SANJU BIRLA</t>
  </si>
  <si>
    <t>107886875</t>
  </si>
  <si>
    <t>21321876932</t>
  </si>
  <si>
    <t>KRATIKA CHOUDHARY</t>
  </si>
  <si>
    <t>RAMKRISHNA CHOUDHARY</t>
  </si>
  <si>
    <t>21554236772</t>
  </si>
  <si>
    <t>LAXMI KARODA</t>
  </si>
  <si>
    <t>189017529</t>
  </si>
  <si>
    <t>21788934444</t>
  </si>
  <si>
    <t>21191427630</t>
  </si>
  <si>
    <t>RADHIKA BIRLA</t>
  </si>
  <si>
    <t>SANGITA BIRLA</t>
  </si>
  <si>
    <t>112352620</t>
  </si>
  <si>
    <t>21462628882</t>
  </si>
  <si>
    <t>RANU PATEL</t>
  </si>
  <si>
    <t>ASHOK PATEL</t>
  </si>
  <si>
    <t>BANARAS PATEL</t>
  </si>
  <si>
    <t>SHWETA CHOUDHARY</t>
  </si>
  <si>
    <t>OMPRAKASH CHOUDHARY</t>
  </si>
  <si>
    <t>BHARTI CHOUDHARY</t>
  </si>
  <si>
    <t>21510991085</t>
  </si>
  <si>
    <t>SURBHI CHOUDHARY</t>
  </si>
  <si>
    <t>184490329</t>
  </si>
  <si>
    <t>21164673788</t>
  </si>
  <si>
    <t>TANNU RATHWE</t>
  </si>
  <si>
    <t>DINESH RATHWE</t>
  </si>
  <si>
    <t>CHHAMA RATHWE</t>
  </si>
  <si>
    <t>127077534</t>
  </si>
  <si>
    <t>21243598042</t>
  </si>
  <si>
    <t>VANSHIKA KELDE</t>
  </si>
  <si>
    <t>SACHIN KELDE</t>
  </si>
  <si>
    <t>MANISHA KELDE</t>
  </si>
  <si>
    <t>21579552826</t>
  </si>
  <si>
    <t>ALI KHAN</t>
  </si>
  <si>
    <t>ANWAR KHAN</t>
  </si>
  <si>
    <t>PARWEEN</t>
  </si>
  <si>
    <t>21118489666</t>
  </si>
  <si>
    <t>ANMOL PATEL</t>
  </si>
  <si>
    <t>SHYAM PATEL</t>
  </si>
  <si>
    <t>129724806</t>
  </si>
  <si>
    <t>21632750424</t>
  </si>
  <si>
    <t>HIMANSHU PATHAN</t>
  </si>
  <si>
    <t>SUNDERLAL PATHAN</t>
  </si>
  <si>
    <t>RAKSHA PATHAN</t>
  </si>
  <si>
    <t>130969955</t>
  </si>
  <si>
    <t>23246915377</t>
  </si>
  <si>
    <t>KIRTAN DUBLIYA</t>
  </si>
  <si>
    <t>129808641</t>
  </si>
  <si>
    <t>21301109127</t>
  </si>
  <si>
    <t>MEKAL JAWRA</t>
  </si>
  <si>
    <t>BALKRISHNA JAWRA</t>
  </si>
  <si>
    <t>BASANTI JAWRA</t>
  </si>
  <si>
    <t>122660405</t>
  </si>
  <si>
    <t>21354131234</t>
  </si>
  <si>
    <t>MOHIT PATEL</t>
  </si>
  <si>
    <t>DILIP PATEL</t>
  </si>
  <si>
    <t>MAMTA PATEL</t>
  </si>
  <si>
    <t>109111141</t>
  </si>
  <si>
    <t>21101203926</t>
  </si>
  <si>
    <t>NAMAN MALGAYA</t>
  </si>
  <si>
    <t>189191654</t>
  </si>
  <si>
    <t>23485605711</t>
  </si>
  <si>
    <t>RAM BHATANIYA</t>
  </si>
  <si>
    <t>SUMIT SEJGAYA</t>
  </si>
  <si>
    <t>RADHESHYAM SEJGAYA</t>
  </si>
  <si>
    <t>RADHA SEJGAYA</t>
  </si>
  <si>
    <t>109787653</t>
  </si>
  <si>
    <t>21787864259</t>
  </si>
  <si>
    <t>UJJWAL SANKADIYA</t>
  </si>
  <si>
    <t>307414901</t>
  </si>
  <si>
    <t>21385791481</t>
  </si>
  <si>
    <t>YASH SEJGAYA</t>
  </si>
  <si>
    <t>130736567</t>
  </si>
  <si>
    <t>21116025313</t>
  </si>
  <si>
    <t>LALEE KANUNGO</t>
  </si>
  <si>
    <t>VIKAS KANUNGO</t>
  </si>
  <si>
    <t>MANJU KANUNGO</t>
  </si>
  <si>
    <t>1669T11529</t>
  </si>
  <si>
    <t>21461319531</t>
  </si>
  <si>
    <t>KAJAL MOURYA</t>
  </si>
  <si>
    <t>117067772</t>
  </si>
  <si>
    <t>21287773070</t>
  </si>
  <si>
    <t>TISHA RATHORE</t>
  </si>
  <si>
    <t>HEMENDRA RATHORE</t>
  </si>
  <si>
    <t>ANNPURNA RATHORE</t>
  </si>
  <si>
    <t>21360288897</t>
  </si>
  <si>
    <t>AANCHAL GURJAR</t>
  </si>
  <si>
    <t>HARESINGH GURJAR</t>
  </si>
  <si>
    <t>CHHAYA GURJAR</t>
  </si>
  <si>
    <t>119271559</t>
  </si>
  <si>
    <t>21444618174</t>
  </si>
  <si>
    <t>25-06-205</t>
  </si>
  <si>
    <t>AARJU KHAN</t>
  </si>
  <si>
    <t>SHAKIL KHAN</t>
  </si>
  <si>
    <t>SHABNAM KHAN</t>
  </si>
  <si>
    <t>21425401084</t>
  </si>
  <si>
    <t>AASHVINI CHOUDHARY</t>
  </si>
  <si>
    <t>DEEPAK CHOUDHARY</t>
  </si>
  <si>
    <t>UMA CHOUDHARY</t>
  </si>
  <si>
    <t>21796100430</t>
  </si>
  <si>
    <t>AKSA KHAN</t>
  </si>
  <si>
    <t>SAMAD KHAN</t>
  </si>
  <si>
    <t>AASMA KHAN</t>
  </si>
  <si>
    <t>155511383</t>
  </si>
  <si>
    <t>21293709018</t>
  </si>
  <si>
    <t>AYAN KHAN</t>
  </si>
  <si>
    <t>ABDUL KHAN</t>
  </si>
  <si>
    <t>YASMIN KHAN</t>
  </si>
  <si>
    <t>21355096731</t>
  </si>
  <si>
    <t>BHAGYASHREE JAT</t>
  </si>
  <si>
    <t>RADHESHYAM JAT</t>
  </si>
  <si>
    <t>SUNITA JAT</t>
  </si>
  <si>
    <t>21543108729</t>
  </si>
  <si>
    <t>CHINMAY ENGLA</t>
  </si>
  <si>
    <t>SHRICHAND ENGLA</t>
  </si>
  <si>
    <t>BHARTI ENGLA</t>
  </si>
  <si>
    <t>112217123</t>
  </si>
  <si>
    <t>21024866563</t>
  </si>
  <si>
    <t>DHRUV SOLANKI</t>
  </si>
  <si>
    <t>RAJENDRA SOLANKI</t>
  </si>
  <si>
    <t>MANISHA SOLANKI</t>
  </si>
  <si>
    <t>21272105984</t>
  </si>
  <si>
    <t>DIKSHA PATEL</t>
  </si>
  <si>
    <t>VISHAL PATEL</t>
  </si>
  <si>
    <t>POOJA PATEL</t>
  </si>
  <si>
    <t>157939521</t>
  </si>
  <si>
    <t>21145023524</t>
  </si>
  <si>
    <t>DILSHAN KHAN</t>
  </si>
  <si>
    <t>AMJAD KHAN</t>
  </si>
  <si>
    <t>ANISHA KHAN</t>
  </si>
  <si>
    <t>102316949</t>
  </si>
  <si>
    <t>21288485113</t>
  </si>
  <si>
    <t>DIPANSHU BIRLA</t>
  </si>
  <si>
    <t>MAHESH BIRLA</t>
  </si>
  <si>
    <t>21350344532</t>
  </si>
  <si>
    <t>DIVYRAJ SINGH TOMAR</t>
  </si>
  <si>
    <t>VINOD SINGH TOMAR</t>
  </si>
  <si>
    <t>MINAKSHI TOMAR</t>
  </si>
  <si>
    <t>151102693</t>
  </si>
  <si>
    <t>21601955374</t>
  </si>
  <si>
    <t>GARIMA ENGLA</t>
  </si>
  <si>
    <t>21016432221</t>
  </si>
  <si>
    <t>HARSHITA MALGAYA</t>
  </si>
  <si>
    <t>21154553700</t>
  </si>
  <si>
    <t>KRISHANA ENGLA</t>
  </si>
  <si>
    <t>AMICHAND ENGLA</t>
  </si>
  <si>
    <t>MANISHA ENGLA</t>
  </si>
  <si>
    <t>21080776011</t>
  </si>
  <si>
    <t>MAYUR KESHNIYA</t>
  </si>
  <si>
    <t>JAYKUMAR KESHNIYA</t>
  </si>
  <si>
    <t>SAVITA KESHNIYA</t>
  </si>
  <si>
    <t>102316562</t>
  </si>
  <si>
    <t>21348820166</t>
  </si>
  <si>
    <t>NEERAJ TOMAR</t>
  </si>
  <si>
    <t>SHYAMSINGH TOMAR</t>
  </si>
  <si>
    <t>MANKUVAR TOMAR</t>
  </si>
  <si>
    <t>156497626</t>
  </si>
  <si>
    <t>21748027797</t>
  </si>
  <si>
    <t>PAYAL TANWAR</t>
  </si>
  <si>
    <t>MUKESH TANWAR</t>
  </si>
  <si>
    <t>LATA TANWAR</t>
  </si>
  <si>
    <t>102318197</t>
  </si>
  <si>
    <t>21408917379</t>
  </si>
  <si>
    <t>PRIYANSHI SHAH</t>
  </si>
  <si>
    <t>BHARAT SHAH</t>
  </si>
  <si>
    <t>SEEMA SHAH</t>
  </si>
  <si>
    <t>21057549878</t>
  </si>
  <si>
    <t>RADHIKA SOLANKI</t>
  </si>
  <si>
    <t>ARJUN SOLANKI</t>
  </si>
  <si>
    <t>URMILA SOLANKI</t>
  </si>
  <si>
    <t>21152159230</t>
  </si>
  <si>
    <t>RAGINI CHHALOTRA</t>
  </si>
  <si>
    <t>21753622462</t>
  </si>
  <si>
    <t>RAJ CHOUHAN</t>
  </si>
  <si>
    <t>SHERU CHOUHAN</t>
  </si>
  <si>
    <t>SHANTA CHOUHAN</t>
  </si>
  <si>
    <t>186011908</t>
  </si>
  <si>
    <t>21697532431</t>
  </si>
  <si>
    <t>RIYA BIRLA</t>
  </si>
  <si>
    <t>BHAWNA BIRLA</t>
  </si>
  <si>
    <t>188420709</t>
  </si>
  <si>
    <t>21242006154</t>
  </si>
  <si>
    <t>VAISHNAVI TOMAR</t>
  </si>
  <si>
    <t>GOVERDHAN TOMAR</t>
  </si>
  <si>
    <t>ANITA TOMAR</t>
  </si>
  <si>
    <t>131584070</t>
  </si>
  <si>
    <t>21301745371</t>
  </si>
  <si>
    <t>VANSH PATEL</t>
  </si>
  <si>
    <t>SUNITA PATEL</t>
  </si>
  <si>
    <t>21762016015</t>
  </si>
  <si>
    <t>VARSHIKA SEJGAYA</t>
  </si>
  <si>
    <t>JITENDRA SEJGAYA</t>
  </si>
  <si>
    <t>VIDHYA SEJGAYA</t>
  </si>
  <si>
    <t>101777526</t>
  </si>
  <si>
    <t>21286484027</t>
  </si>
  <si>
    <t>SUBJECT</t>
  </si>
  <si>
    <t>PRATAP DAWAR</t>
  </si>
  <si>
    <t>BANCHHARAM DAWAR</t>
  </si>
  <si>
    <t>VAISHALI DAWAR</t>
  </si>
  <si>
    <t>MATHS-R</t>
  </si>
  <si>
    <t>KRISHNA BANKE</t>
  </si>
  <si>
    <t>PYARCHAND BANKE</t>
  </si>
  <si>
    <t>SUBHADRA BANKE</t>
  </si>
  <si>
    <t>YASHRAJ SINGH SISODIYA</t>
  </si>
  <si>
    <t>DILAWAR SINGH SISODIYA</t>
  </si>
  <si>
    <t>CHANCHALA BAI SISODIYA</t>
  </si>
  <si>
    <t>UMESH KARMA</t>
  </si>
  <si>
    <t>AASHA KARMA</t>
  </si>
  <si>
    <t>BIO-R</t>
  </si>
  <si>
    <t>NAINA MALVIYA</t>
  </si>
  <si>
    <t>MAHESH MALVIYA</t>
  </si>
  <si>
    <t>MINAKSHI MALVIYA</t>
  </si>
  <si>
    <t>CHAITANYA CHOUDHARY</t>
  </si>
  <si>
    <t>JAYKISHAN</t>
  </si>
  <si>
    <t>SUNITA</t>
  </si>
  <si>
    <t>KRISHNA BIRLA</t>
  </si>
  <si>
    <t>GANESH BIRLA</t>
  </si>
  <si>
    <t>PRABHA BIRLA</t>
  </si>
  <si>
    <t>RANU KHEDE</t>
  </si>
  <si>
    <t>DHARMENDER KHEDE</t>
  </si>
  <si>
    <t>RAMA KHEDE</t>
  </si>
  <si>
    <t>COM-R</t>
  </si>
  <si>
    <t>ARJUN BARVE</t>
  </si>
  <si>
    <t>SANJAY BARVE</t>
  </si>
  <si>
    <t>SANGEETA BARVE</t>
  </si>
  <si>
    <t>110550668</t>
  </si>
  <si>
    <t>SANDHYA KHARNE</t>
  </si>
  <si>
    <t>NANAJI KHARNE</t>
  </si>
  <si>
    <t>MAMTA KHARNE</t>
  </si>
  <si>
    <t>SNEHA RAWAT</t>
  </si>
  <si>
    <t>JYOTI</t>
  </si>
  <si>
    <t>VIJETA</t>
  </si>
  <si>
    <t>RAMLAL</t>
  </si>
  <si>
    <t>KADVI BAI</t>
  </si>
  <si>
    <t>VISHAKHA</t>
  </si>
  <si>
    <t>JOGENDRA SINGH</t>
  </si>
  <si>
    <t>SONU BAI</t>
  </si>
  <si>
    <t>199059149</t>
  </si>
  <si>
    <t>ANJALI BIRLA</t>
  </si>
  <si>
    <t>SUNITA BIRLA</t>
  </si>
  <si>
    <t>129643952</t>
  </si>
  <si>
    <t>DEVIKA BIRLA</t>
  </si>
  <si>
    <t>PALAK SEJGAYA</t>
  </si>
  <si>
    <t>INDIRA SEJGAYA</t>
  </si>
  <si>
    <t>179780797</t>
  </si>
  <si>
    <t>RANU YADAV</t>
  </si>
  <si>
    <t>HARIRAM YADAV</t>
  </si>
  <si>
    <t>ANITA YADAV</t>
  </si>
  <si>
    <t>120445807</t>
  </si>
  <si>
    <t>SNEHA PATEL</t>
  </si>
  <si>
    <t>LOVEKUSH PATEL</t>
  </si>
  <si>
    <t>SHITAL PATEL</t>
  </si>
  <si>
    <t>DEEPRAJ CHHALOTRA</t>
  </si>
  <si>
    <t>INDERLAL CHHALOTRA</t>
  </si>
  <si>
    <t>KAVITA CHHALOTRA</t>
  </si>
  <si>
    <t>131557844</t>
  </si>
  <si>
    <t>JAY KARODA</t>
  </si>
  <si>
    <t>DHANNALAL KARODA</t>
  </si>
  <si>
    <t>JAYSHREE KARODA</t>
  </si>
  <si>
    <t>168756092</t>
  </si>
  <si>
    <t>PIYUSH BIRLA</t>
  </si>
  <si>
    <t>DEVKANYA BIRLA</t>
  </si>
  <si>
    <t>182923162</t>
  </si>
  <si>
    <t>SOMIL RATHORE</t>
  </si>
  <si>
    <t>NEERAJ RATHORE</t>
  </si>
  <si>
    <t>SARIKA RATHORE</t>
  </si>
  <si>
    <t>UJJWAL SEJGAYA</t>
  </si>
  <si>
    <t>KAMLESH SEJGAYA</t>
  </si>
  <si>
    <t>JAYSHREE SEJGAYA</t>
  </si>
  <si>
    <t>129808012</t>
  </si>
  <si>
    <t>YOGESH YADAV</t>
  </si>
  <si>
    <t>RAMESHWAR YADAV</t>
  </si>
  <si>
    <t>DIKSHA SOLANKI</t>
  </si>
  <si>
    <t>SOUDAN SINGH SOLANKI</t>
  </si>
  <si>
    <t>107852346</t>
  </si>
  <si>
    <t>VINAL BARIYA</t>
  </si>
  <si>
    <t>DHARMENDRA BARIYA</t>
  </si>
  <si>
    <t>SEEMA BAI BARIYA</t>
  </si>
  <si>
    <t>134871564</t>
  </si>
  <si>
    <t>AG-R</t>
  </si>
  <si>
    <t>ANSHU BIRLA</t>
  </si>
  <si>
    <t>JITENDRA BIRLA</t>
  </si>
  <si>
    <t>KRISHNA PATIL</t>
  </si>
  <si>
    <t>DHARAMCHAND PATIL</t>
  </si>
  <si>
    <t>SHIVKANYA PATIL</t>
  </si>
  <si>
    <t>168973710</t>
  </si>
  <si>
    <t>MAYUR BIRLA</t>
  </si>
  <si>
    <t>KAMALCHAND BIRLA</t>
  </si>
  <si>
    <t>194057760</t>
  </si>
  <si>
    <t>RUDRA BIRLA</t>
  </si>
  <si>
    <t>MANGLA BIRLA</t>
  </si>
  <si>
    <t>SOMYA CHHALOTRA</t>
  </si>
  <si>
    <t>NARENDRA CHHALOTRA</t>
  </si>
  <si>
    <t>SHEETAL CHHALOTRA</t>
  </si>
  <si>
    <t>TANISH CHOUDHARY</t>
  </si>
  <si>
    <t>HANSHA CHOUDHARY</t>
  </si>
  <si>
    <t>VICKY BIRLA</t>
  </si>
  <si>
    <t>RINA BIRLA</t>
  </si>
  <si>
    <t>VISHNU BIRLA</t>
  </si>
  <si>
    <t>PANNALAL BIRLA</t>
  </si>
  <si>
    <t>SURAJ BIRLA</t>
  </si>
  <si>
    <t>178392864</t>
  </si>
  <si>
    <t>ANISH GEETE</t>
  </si>
  <si>
    <t>193220621</t>
  </si>
  <si>
    <t>ABHISHEK PATIDAR</t>
  </si>
  <si>
    <t xml:space="preserve">LADDU PATIDAR </t>
  </si>
  <si>
    <t>VANDNA PATIDAR</t>
  </si>
  <si>
    <t>150675265</t>
  </si>
  <si>
    <t>AKSHAY MEENA</t>
  </si>
  <si>
    <t>ANOKHILAL MEENA</t>
  </si>
  <si>
    <t>LATA MEENA</t>
  </si>
  <si>
    <t>119257252</t>
  </si>
  <si>
    <t>ANGAD KUSHWAH</t>
  </si>
  <si>
    <t>JITENDRA KUSHWAH</t>
  </si>
  <si>
    <t>MAMTA KUSHWAH</t>
  </si>
  <si>
    <t>ANIRUDHA PATIDAR</t>
  </si>
  <si>
    <t>SUNIL PATIDAR</t>
  </si>
  <si>
    <t>ARCHNA PATIDAR</t>
  </si>
  <si>
    <t>ANJALI JAMRA</t>
  </si>
  <si>
    <t>PIYUSH JAMRA</t>
  </si>
  <si>
    <t>KRISHNA JAMRA</t>
  </si>
  <si>
    <t>150432639</t>
  </si>
  <si>
    <t>ANUJ</t>
  </si>
  <si>
    <t>RAJENDRA</t>
  </si>
  <si>
    <t>RANU</t>
  </si>
  <si>
    <t>AVIKA RATHORE</t>
  </si>
  <si>
    <t>MANISH RATHORE</t>
  </si>
  <si>
    <t>PREETI RATHORE</t>
  </si>
  <si>
    <t>100633554</t>
  </si>
  <si>
    <t>BHARAT PATEL</t>
  </si>
  <si>
    <t>KRISHNA PATEL</t>
  </si>
  <si>
    <t>JAGRATI PATEL</t>
  </si>
  <si>
    <t>BHUMIKA PATEL</t>
  </si>
  <si>
    <t>SANGITA PATEL</t>
  </si>
  <si>
    <t>114507174</t>
  </si>
  <si>
    <t>CHETAN PATIDAR</t>
  </si>
  <si>
    <t>VINOD</t>
  </si>
  <si>
    <t>KARUNA BAI</t>
  </si>
  <si>
    <t>199889381</t>
  </si>
  <si>
    <t>RAJU PATEL</t>
  </si>
  <si>
    <t>KRISHNA BAI PATEL</t>
  </si>
  <si>
    <t>101430044</t>
  </si>
  <si>
    <t>DHEERAJ AMBIYA</t>
  </si>
  <si>
    <t>MUKESH AMBIYA</t>
  </si>
  <si>
    <t>KARUNA BAI AMBIYA</t>
  </si>
  <si>
    <t>188855676</t>
  </si>
  <si>
    <t>DHRUV</t>
  </si>
  <si>
    <t>POONAMCHAND</t>
  </si>
  <si>
    <t>127972939</t>
  </si>
  <si>
    <t>DIVYARAJ SINGH SISODIYA</t>
  </si>
  <si>
    <t>VIKRAM SINGH SISODIYA</t>
  </si>
  <si>
    <t>JAGRATI SISODIYA</t>
  </si>
  <si>
    <t>GIREERAJ CHOUHAN</t>
  </si>
  <si>
    <t>RAJENDRA SINGH CHOUHAN</t>
  </si>
  <si>
    <t>SAROJ CHOUHAN</t>
  </si>
  <si>
    <t>GOPAL CHOUDHARY</t>
  </si>
  <si>
    <t>GOUTAM CHOUHAN</t>
  </si>
  <si>
    <t>JUGENDAR CHOUHAN</t>
  </si>
  <si>
    <t>AASHA BAI CHOUHAN</t>
  </si>
  <si>
    <t>GOUTAM KARODA</t>
  </si>
  <si>
    <t>MANISHA KARODA</t>
  </si>
  <si>
    <t>117336207</t>
  </si>
  <si>
    <t>HITESH BAGDE</t>
  </si>
  <si>
    <t>RUPESH BAGDE</t>
  </si>
  <si>
    <t>NIMA BAGDE</t>
  </si>
  <si>
    <t>JAYRAJ BIRLA</t>
  </si>
  <si>
    <t>TULARAM BIRLA</t>
  </si>
  <si>
    <t>JAYA BIRLA</t>
  </si>
  <si>
    <t>KABIR PATIDAR</t>
  </si>
  <si>
    <t>RAHUL PATIDAR</t>
  </si>
  <si>
    <t>RANJNA PATIDAR</t>
  </si>
  <si>
    <t>185255604</t>
  </si>
  <si>
    <t>KESHAV PATIDAR</t>
  </si>
  <si>
    <t>PRAKASH PATIDAR</t>
  </si>
  <si>
    <t>SAPNA</t>
  </si>
  <si>
    <t>150759175</t>
  </si>
  <si>
    <t>KHUSHI PATIL</t>
  </si>
  <si>
    <t>MUKESH PATIL</t>
  </si>
  <si>
    <t>SUNITA PATIL</t>
  </si>
  <si>
    <t>KRISHNA SEJGAYA</t>
  </si>
  <si>
    <t>GANESH SEJGAYA</t>
  </si>
  <si>
    <t>SANGEETA SEJGAYA</t>
  </si>
  <si>
    <t>129759059</t>
  </si>
  <si>
    <t>KRIYA GUPTA</t>
  </si>
  <si>
    <t>YOGESH GUPTA</t>
  </si>
  <si>
    <t>PRIYANKA GUPTA</t>
  </si>
  <si>
    <t>107844474</t>
  </si>
  <si>
    <t>KUNAL PATEL</t>
  </si>
  <si>
    <t>ANIL PATEL</t>
  </si>
  <si>
    <t>102543381</t>
  </si>
  <si>
    <t>DINESH PATEL</t>
  </si>
  <si>
    <t>KIRAN PATEL</t>
  </si>
  <si>
    <t>LUCKY AMBIYA</t>
  </si>
  <si>
    <t>YADUNANDAN AMBIYA</t>
  </si>
  <si>
    <t>ANITA AMBIYA</t>
  </si>
  <si>
    <t>147227713</t>
  </si>
  <si>
    <t>LUCKY PATEL</t>
  </si>
  <si>
    <t>NARAYAN PATEL</t>
  </si>
  <si>
    <t>186061121</t>
  </si>
  <si>
    <t>MAHI PATEL</t>
  </si>
  <si>
    <t>122658482</t>
  </si>
  <si>
    <t>MANAS PATIDAR</t>
  </si>
  <si>
    <t>BHAIYALAL PATIDAR</t>
  </si>
  <si>
    <t>VIDHYA PATIDAR</t>
  </si>
  <si>
    <t>MANGESH KANOJE</t>
  </si>
  <si>
    <t>MANSHARAM KANOJE</t>
  </si>
  <si>
    <t>SUSHILA KANOJE</t>
  </si>
  <si>
    <t>MANISH</t>
  </si>
  <si>
    <t>RAKESH</t>
  </si>
  <si>
    <t>MANJU BAI</t>
  </si>
  <si>
    <t>109117872</t>
  </si>
  <si>
    <t>MILAN PATIDAR</t>
  </si>
  <si>
    <t>SADHNA BAI PATIDAR</t>
  </si>
  <si>
    <t>148356732</t>
  </si>
  <si>
    <t>MOHIT KUMAR MALI</t>
  </si>
  <si>
    <t>VIJAY MALI</t>
  </si>
  <si>
    <t>SEEMA MALI</t>
  </si>
  <si>
    <t>NAINA PATIDAR</t>
  </si>
  <si>
    <t>OMPRAKASH PATIDAR</t>
  </si>
  <si>
    <t>MANISHA PATIDAR</t>
  </si>
  <si>
    <t>159610661</t>
  </si>
  <si>
    <t>NAMAN MUDGAL</t>
  </si>
  <si>
    <t>RAVINDRA MUDGAL</t>
  </si>
  <si>
    <t>SANJU MUDGAL</t>
  </si>
  <si>
    <t>PARAM BIRLA</t>
  </si>
  <si>
    <t>KANCHAN BIRLA</t>
  </si>
  <si>
    <t>127796867</t>
  </si>
  <si>
    <t>KADWAJI PATEL</t>
  </si>
  <si>
    <t>DURGA PATEL</t>
  </si>
  <si>
    <t>PRANAV RATHORE</t>
  </si>
  <si>
    <t>JITENDRA RATHORE</t>
  </si>
  <si>
    <t>KAVITA RATHORE</t>
  </si>
  <si>
    <t>PRANJAL BHALSE</t>
  </si>
  <si>
    <t>KAMAL BHALSE</t>
  </si>
  <si>
    <t>MAMTA BHALSE</t>
  </si>
  <si>
    <t>143598069</t>
  </si>
  <si>
    <t>PRANJALI BANKE</t>
  </si>
  <si>
    <t>DULICHAND BANKE</t>
  </si>
  <si>
    <t>KOMAL BANKE</t>
  </si>
  <si>
    <t>PRATIBHA BIRLA</t>
  </si>
  <si>
    <t>PRINCE DHONGADIYA</t>
  </si>
  <si>
    <t>SHIVSHANKAR DHONGADIYA</t>
  </si>
  <si>
    <t>GAYATRI DHONGADIYA</t>
  </si>
  <si>
    <t>PRINCE PATEL</t>
  </si>
  <si>
    <t>MANAK CHAND</t>
  </si>
  <si>
    <t>SEEMA</t>
  </si>
  <si>
    <t>135793987</t>
  </si>
  <si>
    <t>RAJ YADAV</t>
  </si>
  <si>
    <t>KAMLESH YADAV</t>
  </si>
  <si>
    <t>BARKHA YADAV</t>
  </si>
  <si>
    <t>184883184</t>
  </si>
  <si>
    <t>RAJDEEP SHARMA</t>
  </si>
  <si>
    <t>SUNIL SHARMA</t>
  </si>
  <si>
    <t>RANI SHARMA</t>
  </si>
  <si>
    <t>RAM PATEL</t>
  </si>
  <si>
    <t>PARMANAND PATEL</t>
  </si>
  <si>
    <t>BHARTI PATEL</t>
  </si>
  <si>
    <t>170514701</t>
  </si>
  <si>
    <t>RITEISHA DHAWALE</t>
  </si>
  <si>
    <t>RAKESH DHAWALE</t>
  </si>
  <si>
    <t>NITA DHAVLE</t>
  </si>
  <si>
    <t>RITURAJ CHOUDHARY</t>
  </si>
  <si>
    <t>REKHA BAI</t>
  </si>
  <si>
    <t>ROHIT HAZRA</t>
  </si>
  <si>
    <t>BIPAL HAZRA</t>
  </si>
  <si>
    <t>PURNIMA HAZRA</t>
  </si>
  <si>
    <t>RONAK JADHAV</t>
  </si>
  <si>
    <t>DHARMENDRA JADHAV</t>
  </si>
  <si>
    <t>DEEPIKA JADHAV</t>
  </si>
  <si>
    <t>160450272</t>
  </si>
  <si>
    <t>RONAK PATEL</t>
  </si>
  <si>
    <t>LAVKUSH PATEL</t>
  </si>
  <si>
    <t>NITU BAI PATEL</t>
  </si>
  <si>
    <t>RUDRA PATEL</t>
  </si>
  <si>
    <t>VIJAY PATEL</t>
  </si>
  <si>
    <t>RUPESH PATEL</t>
  </si>
  <si>
    <t>RAMESHWAR PATEL</t>
  </si>
  <si>
    <t>MANISHA PATEL</t>
  </si>
  <si>
    <t>SAGAR</t>
  </si>
  <si>
    <t>SHRIRAM</t>
  </si>
  <si>
    <t>KOMAL</t>
  </si>
  <si>
    <t>167205094</t>
  </si>
  <si>
    <t>SAGAR KANADE</t>
  </si>
  <si>
    <t>JITENDRA KANADE</t>
  </si>
  <si>
    <t>SONABAI KANADE</t>
  </si>
  <si>
    <t>SAIRAM RATHORE</t>
  </si>
  <si>
    <t>MAHESH RATHORE</t>
  </si>
  <si>
    <t>NARMADA RATHORE</t>
  </si>
  <si>
    <t>SAKSHAM</t>
  </si>
  <si>
    <t>ANIL</t>
  </si>
  <si>
    <t>CHANDA BAI</t>
  </si>
  <si>
    <t>189292168</t>
  </si>
  <si>
    <t>MUKESH SEJGAYA</t>
  </si>
  <si>
    <t>SEEMA SEJGAYA</t>
  </si>
  <si>
    <t>156790208</t>
  </si>
  <si>
    <t>SARTHAK BIRLA</t>
  </si>
  <si>
    <t>SURESH BIRLA</t>
  </si>
  <si>
    <t>DEEPIKA BIRLA</t>
  </si>
  <si>
    <t>SATYAM PATEL</t>
  </si>
  <si>
    <t>LAXMINARAYAN PATEL</t>
  </si>
  <si>
    <t>RAJNI PATEL</t>
  </si>
  <si>
    <t>SHAHNAWAZ SHAH</t>
  </si>
  <si>
    <t>IRSHAD SHAH</t>
  </si>
  <si>
    <t>NAJMEEN SHAH</t>
  </si>
  <si>
    <t>SHALINI KHEDRE</t>
  </si>
  <si>
    <t>KAMLESH KHEDRE</t>
  </si>
  <si>
    <t>PRABHA KHEDRE</t>
  </si>
  <si>
    <t>174166748</t>
  </si>
  <si>
    <t>SHASHANK PATEL</t>
  </si>
  <si>
    <t>SHANKAR PATEL</t>
  </si>
  <si>
    <t>MEERA PATEL</t>
  </si>
  <si>
    <t>147514583</t>
  </si>
  <si>
    <t>SHUBH</t>
  </si>
  <si>
    <t>KRISHNA</t>
  </si>
  <si>
    <t>134087169</t>
  </si>
  <si>
    <t>SHYAM YADAV</t>
  </si>
  <si>
    <t>GAJANAND YADAV</t>
  </si>
  <si>
    <t>RAJNI BAI</t>
  </si>
  <si>
    <t>SUJAL PATEL</t>
  </si>
  <si>
    <t>BHOLURAM PATEL</t>
  </si>
  <si>
    <t>LAXMI BAI PATEL</t>
  </si>
  <si>
    <t>SUMIT BHAMORIYA</t>
  </si>
  <si>
    <t>LAKHAN BHAMORIYA</t>
  </si>
  <si>
    <t>121305162</t>
  </si>
  <si>
    <t>SHREEKRISHNA CHOUDHARY</t>
  </si>
  <si>
    <t>UJJWAL CHOUDHARY</t>
  </si>
  <si>
    <t>ANITA CHOUDHARY</t>
  </si>
  <si>
    <t>2625</t>
  </si>
  <si>
    <t>MAHENDRA SINGH SOLANKI</t>
  </si>
  <si>
    <t>MOHINI SOLANKI</t>
  </si>
  <si>
    <t>113591314</t>
  </si>
  <si>
    <t>VEDANT NANDIYA</t>
  </si>
  <si>
    <t>YASHWANT NANDIYA</t>
  </si>
  <si>
    <t>SUMAN NANDIYA</t>
  </si>
  <si>
    <t>100895154</t>
  </si>
  <si>
    <t>VEDANT SEN</t>
  </si>
  <si>
    <t>JITENDRA SEN</t>
  </si>
  <si>
    <t>SUNITA SEN</t>
  </si>
  <si>
    <t>VIRAJ NEGI</t>
  </si>
  <si>
    <t>PRAKASH NEGI</t>
  </si>
  <si>
    <t>PUNAM NEGI</t>
  </si>
  <si>
    <t>VISHESH DHANAK</t>
  </si>
  <si>
    <t>SUNIL DHANAK</t>
  </si>
  <si>
    <t>200076631</t>
  </si>
  <si>
    <t>VIVAN ENGLA</t>
  </si>
  <si>
    <t>RAKESH ENGLA</t>
  </si>
  <si>
    <t>RAJANI ENGLA</t>
  </si>
  <si>
    <t>YAJAT SAAD</t>
  </si>
  <si>
    <t>RAMLAL SAAD</t>
  </si>
  <si>
    <t>SMITA SAAD</t>
  </si>
  <si>
    <t>YASH BIRLE</t>
  </si>
  <si>
    <t>NARENDRA BIRLE</t>
  </si>
  <si>
    <t>ARUNA BIRLE</t>
  </si>
  <si>
    <t>YATHARTH JATALE</t>
  </si>
  <si>
    <t>RITESH JATALE</t>
  </si>
  <si>
    <t>RACHANA JATALE</t>
  </si>
  <si>
    <t>108883669</t>
  </si>
  <si>
    <t>YUVRAJ SINGH SISODIYA</t>
  </si>
  <si>
    <t>DIGVIJAY SINGH SISODIYA</t>
  </si>
  <si>
    <t>REENA SISODIYA</t>
  </si>
  <si>
    <t xml:space="preserve">Version </t>
  </si>
  <si>
    <t>PC Name</t>
  </si>
  <si>
    <t>Activation Date</t>
  </si>
  <si>
    <t>Expiry Date (optional)</t>
  </si>
  <si>
    <t>ASHWIN PARLE</t>
  </si>
  <si>
    <t>RAGHURAM PARLE</t>
  </si>
  <si>
    <t>ANITA PARLE</t>
  </si>
  <si>
    <t>VANSHIKA</t>
  </si>
  <si>
    <t>PRADUMAN</t>
  </si>
  <si>
    <t>SAVITREE BAI</t>
  </si>
  <si>
    <t>ANISHA LEWA</t>
  </si>
  <si>
    <t>JITENDRA LEWA</t>
  </si>
  <si>
    <t>NIVIDA LEWA</t>
  </si>
  <si>
    <t>SHRICHAND KHATRIYA</t>
  </si>
  <si>
    <t>MANJU BAI KHATRIYA</t>
  </si>
  <si>
    <t>DIPANSHI MALVIYA</t>
  </si>
  <si>
    <t>MAYACHAND MALVIYA</t>
  </si>
  <si>
    <t>RUKHMANI MALVIYA</t>
  </si>
  <si>
    <t>DOLLY BATANIYA</t>
  </si>
  <si>
    <t>ANOKCHAND BATANIYA</t>
  </si>
  <si>
    <t>SANTOSH BATANIYA</t>
  </si>
  <si>
    <t>MINAKSHI RATHAVE</t>
  </si>
  <si>
    <t>DILIP RATHAVE</t>
  </si>
  <si>
    <t>SARIKA RATHAVE</t>
  </si>
  <si>
    <t>MONIKA SEJGAYA</t>
  </si>
  <si>
    <t>BHARAT SEJGAYA</t>
  </si>
  <si>
    <t>NARMADA SEJGAYA</t>
  </si>
  <si>
    <t>NIKITA MALVIYA</t>
  </si>
  <si>
    <t>ASHOK MALVIYA</t>
  </si>
  <si>
    <t>ALAKNANDA MALVIYA</t>
  </si>
  <si>
    <t>SONALI PATEL</t>
  </si>
  <si>
    <t>DEEPANSHU MUKATI</t>
  </si>
  <si>
    <t>GANESH CHOUDHARY</t>
  </si>
  <si>
    <t>KAPIL PATHAN</t>
  </si>
  <si>
    <t>MAHESH PATHAN</t>
  </si>
  <si>
    <t>SANGEETA PATHAN</t>
  </si>
  <si>
    <t>VIJENDRA PATEL</t>
  </si>
  <si>
    <t>NISHA PATEL</t>
  </si>
  <si>
    <t>SAMARTH MALGAYA</t>
  </si>
  <si>
    <t>DINESH MALGAYA</t>
  </si>
  <si>
    <t>PUSHPA MALGAYA</t>
  </si>
  <si>
    <t>MANVEE GEETE</t>
  </si>
  <si>
    <t>DINESH GEETE</t>
  </si>
  <si>
    <t>SANGEETA GEETE</t>
  </si>
  <si>
    <t>AADITYA PATEL</t>
  </si>
  <si>
    <t>SUKHDEV PATEL</t>
  </si>
  <si>
    <t>AAYUSH CHOUHAN</t>
  </si>
  <si>
    <t>GOVIND CHOUHAN</t>
  </si>
  <si>
    <t>SUNITA CHOUHAN</t>
  </si>
  <si>
    <t>ANURAG MALGE</t>
  </si>
  <si>
    <t>DULICHAND MALGE</t>
  </si>
  <si>
    <t>LATA BAI</t>
  </si>
  <si>
    <t>DEEPANSHU RANDWA</t>
  </si>
  <si>
    <t>ANOKHILAL RANDWA</t>
  </si>
  <si>
    <t>MANISHA RANDWA</t>
  </si>
  <si>
    <t>PRADEEP BHAIDIYA</t>
  </si>
  <si>
    <t>SADASHIV BHAIDIYA</t>
  </si>
  <si>
    <t>SANDHYA BHAIDIYA</t>
  </si>
  <si>
    <t>RAJKUMAR BIRLA</t>
  </si>
  <si>
    <t>ARJUN BIRLA</t>
  </si>
  <si>
    <t>RAMKRISHNA SHAH</t>
  </si>
  <si>
    <t>BHAIYALAL SHAH</t>
  </si>
  <si>
    <t>SHANTI SHAH</t>
  </si>
  <si>
    <t>SHYAM GENDAR</t>
  </si>
  <si>
    <t>NARENDRA GENDAR</t>
  </si>
  <si>
    <t>BASKAR GENDAR</t>
  </si>
  <si>
    <t>HARIOM TOMAR</t>
  </si>
  <si>
    <t>JITENDRA TOMAR</t>
  </si>
  <si>
    <t>CHINTA TOMAR</t>
  </si>
  <si>
    <t>KUBER SINGH RAJPUT</t>
  </si>
  <si>
    <t>YASHWANT</t>
  </si>
  <si>
    <t>SANDHYA</t>
  </si>
  <si>
    <t>SAWAN BIRLA</t>
  </si>
  <si>
    <t>ANKIT PATEL</t>
  </si>
  <si>
    <t>RAJNANDANI ATODE</t>
  </si>
  <si>
    <t>YOGESH ATODE</t>
  </si>
  <si>
    <t>SEEMA ATODE</t>
  </si>
  <si>
    <t>AVANI MUKATI</t>
  </si>
  <si>
    <t>RAJENDRA MUKATI</t>
  </si>
  <si>
    <t>BHARTI MUKATI</t>
  </si>
  <si>
    <t>DEVANSHI PATIL</t>
  </si>
  <si>
    <t>BALKRISHNA PATIL</t>
  </si>
  <si>
    <t>KAMINI BHATANIYA</t>
  </si>
  <si>
    <t>LANKESH BHATANIYA</t>
  </si>
  <si>
    <t>SEEMA BHATANIYA</t>
  </si>
  <si>
    <t>KHUSHBOO PATLYA</t>
  </si>
  <si>
    <t>RAJENDRA PATLYA</t>
  </si>
  <si>
    <t>SANTOSH PATLYA</t>
  </si>
  <si>
    <t>NEHA SEJGAYA</t>
  </si>
  <si>
    <t>NIKITA</t>
  </si>
  <si>
    <t>BASKAR BAI</t>
  </si>
  <si>
    <t>PURNIMA PATEL</t>
  </si>
  <si>
    <t>PRIYANKA SEJGAYA</t>
  </si>
  <si>
    <t>RADHIKA SEJGAYA</t>
  </si>
  <si>
    <t>NATTHU SEJGAYA</t>
  </si>
  <si>
    <t>DURGA SEJGAYA</t>
  </si>
  <si>
    <t>SNEHA</t>
  </si>
  <si>
    <t>KAMLESH</t>
  </si>
  <si>
    <t>JAYSHREE BAI</t>
  </si>
  <si>
    <t>SAVITA BHAMORIYA</t>
  </si>
  <si>
    <t>TANUJA PATIL</t>
  </si>
  <si>
    <t>AMIT BIRLA</t>
  </si>
  <si>
    <t>MUKESH BIRLA</t>
  </si>
  <si>
    <t>INDRA BIRLA</t>
  </si>
  <si>
    <t>MATHS-D</t>
  </si>
  <si>
    <t>VEDIKA BIRLA</t>
  </si>
  <si>
    <t>ANJU BIRLA</t>
  </si>
  <si>
    <t>AMAN BIRLA</t>
  </si>
  <si>
    <t>ANAY JOSHI</t>
  </si>
  <si>
    <t>AMIT JOSHI</t>
  </si>
  <si>
    <t>NITA JOSHI</t>
  </si>
  <si>
    <t>ANKITA BANKE</t>
  </si>
  <si>
    <t>ANUJ BORDIYA</t>
  </si>
  <si>
    <t>PANKAJ BORDIYA</t>
  </si>
  <si>
    <t>SANGITA BORDIYA</t>
  </si>
  <si>
    <t>ATHARV GANGRADE</t>
  </si>
  <si>
    <t>SANDEEP GANGRADE</t>
  </si>
  <si>
    <t>PRITIMA GANGRADE</t>
  </si>
  <si>
    <t>MANOJ CHOUHAN</t>
  </si>
  <si>
    <t>JYOTI CHOUHAN</t>
  </si>
  <si>
    <t>AYUSH SHARMA</t>
  </si>
  <si>
    <t>SEEMA SHARMA</t>
  </si>
  <si>
    <t>AADARSH</t>
  </si>
  <si>
    <t>HUKUMCHAND</t>
  </si>
  <si>
    <t xml:space="preserve"> PRAMILA</t>
  </si>
  <si>
    <t>AG-D</t>
  </si>
  <si>
    <t>RAMCHANDRA PATEL</t>
  </si>
  <si>
    <t>AAYUSHI MOURYA</t>
  </si>
  <si>
    <t>VIJAY MOURYA</t>
  </si>
  <si>
    <t>AARTI MOURYA</t>
  </si>
  <si>
    <t>ADARSH PATEL</t>
  </si>
  <si>
    <t>DASHRATH PATEL</t>
  </si>
  <si>
    <t>VIMLA PATEL</t>
  </si>
  <si>
    <t>ADITYA MOHITE</t>
  </si>
  <si>
    <t>DEEPAK MOHITE</t>
  </si>
  <si>
    <t>ARTI MOHITE</t>
  </si>
  <si>
    <t>AMAN PATEL</t>
  </si>
  <si>
    <t>NEELAM PATEL</t>
  </si>
  <si>
    <t>BHAVY JOSHI</t>
  </si>
  <si>
    <t>ASHISH JOSHI</t>
  </si>
  <si>
    <t>CHETNA JOSHI</t>
  </si>
  <si>
    <t>AMRITA PATEL</t>
  </si>
  <si>
    <t>BHOLARAM PATEL</t>
  </si>
  <si>
    <t>LAXMI PATEL</t>
  </si>
  <si>
    <t>BHUMIKA RATHORE</t>
  </si>
  <si>
    <t>ASHOK RATHORE</t>
  </si>
  <si>
    <t>LATA RATHORE</t>
  </si>
  <si>
    <t>ANSHRAJ SAVNER</t>
  </si>
  <si>
    <t>DEEPAK SAVNER</t>
  </si>
  <si>
    <t>BHAVNA SAVNER</t>
  </si>
  <si>
    <t>RAJESH</t>
  </si>
  <si>
    <t>MANJU</t>
  </si>
  <si>
    <t>CHETAN KARMA</t>
  </si>
  <si>
    <t>SANTOSH KARMA</t>
  </si>
  <si>
    <t>JYOTI KARMA</t>
  </si>
  <si>
    <t>ARYAN MAHAJAN</t>
  </si>
  <si>
    <t>NARENDRA MAHAJAN</t>
  </si>
  <si>
    <t>RAJNI MAHAJAN</t>
  </si>
  <si>
    <t>ARYAN PATEL</t>
  </si>
  <si>
    <t>RAMDAS PATEL</t>
  </si>
  <si>
    <t>MANGLA PATEL</t>
  </si>
  <si>
    <t>FAIZAN SHEIKH</t>
  </si>
  <si>
    <t>SHAHID SHEIKH</t>
  </si>
  <si>
    <t>SHEHNAZ SHEIKH</t>
  </si>
  <si>
    <t>ATUL CHOUDHARY</t>
  </si>
  <si>
    <t>SUNIL CHOUDHARY</t>
  </si>
  <si>
    <t>SAVITRI CHOUDHARY</t>
  </si>
  <si>
    <t>AYUSH PATEL</t>
  </si>
  <si>
    <t>MUKESH PATEL</t>
  </si>
  <si>
    <t>AYUSH PATIDAR</t>
  </si>
  <si>
    <t>SURENDRA PATIDAR</t>
  </si>
  <si>
    <t>SHARMILA PATIDAR</t>
  </si>
  <si>
    <t>GIRIRAJ PATEL</t>
  </si>
  <si>
    <t>NANDKISHOR PATEL</t>
  </si>
  <si>
    <t>MANJULA PATEL</t>
  </si>
  <si>
    <t>GOURAV BIRLA</t>
  </si>
  <si>
    <t>INDIRA BIRLA</t>
  </si>
  <si>
    <t>BHUPENDRA RATHORE</t>
  </si>
  <si>
    <t>MAMTA RATHORE</t>
  </si>
  <si>
    <t>HARSHIT MALAKAR</t>
  </si>
  <si>
    <t>ASHOK MALAKAR</t>
  </si>
  <si>
    <t>NIRMALA MALAKAR</t>
  </si>
  <si>
    <t>DEVANSHU UPADHYAY</t>
  </si>
  <si>
    <t>SHIVKUMAR UPADHYAY</t>
  </si>
  <si>
    <t>USHA UPADHYAY</t>
  </si>
  <si>
    <t>DHAIRYA JAT</t>
  </si>
  <si>
    <t>MAHESH JAT</t>
  </si>
  <si>
    <t>BHARTI JAT</t>
  </si>
  <si>
    <t>COM-D</t>
  </si>
  <si>
    <t>DHEERAJ PATEL</t>
  </si>
  <si>
    <t>DIPANSHU CHOUDHARY</t>
  </si>
  <si>
    <t>LOKENDRA CHOUDHARY</t>
  </si>
  <si>
    <t>HANSA CHOUDHARY</t>
  </si>
  <si>
    <t>ISHIKA KARODA</t>
  </si>
  <si>
    <t>SATISH</t>
  </si>
  <si>
    <t>SHANTA BAI</t>
  </si>
  <si>
    <t>MAHESH CHOUDHARY</t>
  </si>
  <si>
    <t>MANJU CHOUDHARY</t>
  </si>
  <si>
    <t>GARIMA VERMA</t>
  </si>
  <si>
    <t>NARESH VERMA</t>
  </si>
  <si>
    <t>VINITA VERMA</t>
  </si>
  <si>
    <t>JAGRAT BIRLA</t>
  </si>
  <si>
    <t>RAJSHRI BIRLA</t>
  </si>
  <si>
    <t>GOURAV</t>
  </si>
  <si>
    <t>HARIOM REWAPATI</t>
  </si>
  <si>
    <t>SIYARAM REWAPATI</t>
  </si>
  <si>
    <t>JAYSHREE REWAPATI</t>
  </si>
  <si>
    <t>JANVI SANKADIYA</t>
  </si>
  <si>
    <t>MUKESH SANKADIYA</t>
  </si>
  <si>
    <t>ANITA SANKADIYA</t>
  </si>
  <si>
    <t>JAYSHREE DUBLIYA</t>
  </si>
  <si>
    <t>DINESH DUBLIYA</t>
  </si>
  <si>
    <t>SEEMA DUBLIYA</t>
  </si>
  <si>
    <t>JAHANVI JAMRA</t>
  </si>
  <si>
    <t>SANJAY JAMRA</t>
  </si>
  <si>
    <t>DEEPIKA JAMRA</t>
  </si>
  <si>
    <t>JANVI BIRLA</t>
  </si>
  <si>
    <t>ANOKCHAND BIRLA</t>
  </si>
  <si>
    <t>JAYSHREE BIRLA</t>
  </si>
  <si>
    <t>KUNAL BIRLA</t>
  </si>
  <si>
    <t>RAMKRISHNA BIRLA</t>
  </si>
  <si>
    <t>KHUSHBU PRAJAPAT</t>
  </si>
  <si>
    <t>SANTOSH PRAJAPAT</t>
  </si>
  <si>
    <t>ANITA PRAJAPAT</t>
  </si>
  <si>
    <t>LUCKY BIRLA</t>
  </si>
  <si>
    <t>KHUSHIRAM JADHAV</t>
  </si>
  <si>
    <t>BHARAT JADHAV</t>
  </si>
  <si>
    <t>MAMTA JADHAV</t>
  </si>
  <si>
    <t>KULDEEP MALGAYA</t>
  </si>
  <si>
    <t>MUKESH MALGAYA</t>
  </si>
  <si>
    <t>PRAMILA MALGAYA</t>
  </si>
  <si>
    <t>GAPPUJI BIRLA</t>
  </si>
  <si>
    <t>KUSH PATEL</t>
  </si>
  <si>
    <t>LAKSHYA DIXIT</t>
  </si>
  <si>
    <t>SUDHIR DIXIT</t>
  </si>
  <si>
    <t>ARCHANA DIXIT</t>
  </si>
  <si>
    <t>NAITIK ENGLA</t>
  </si>
  <si>
    <t>SURAJ ENGLA</t>
  </si>
  <si>
    <t>LUCKY NAGDE</t>
  </si>
  <si>
    <t>SANJAY NAGDE</t>
  </si>
  <si>
    <t>KAVITA NAGDE</t>
  </si>
  <si>
    <t>RADHESHYAM PATEL</t>
  </si>
  <si>
    <t>MADHURI CHOUDHARY</t>
  </si>
  <si>
    <t>SANJAY CHOUDHARY</t>
  </si>
  <si>
    <t>ASHA CHOUDHARY</t>
  </si>
  <si>
    <t>MAYUR PATEL</t>
  </si>
  <si>
    <t>NARMADA PATEL</t>
  </si>
  <si>
    <t>MAYUR PATIL</t>
  </si>
  <si>
    <t>RAVINDRA PATIL</t>
  </si>
  <si>
    <t>ANITA PATIL</t>
  </si>
  <si>
    <t>MIHIR PATIDAR</t>
  </si>
  <si>
    <t>VIJAY PATIDAR</t>
  </si>
  <si>
    <t>LALITA PATIDAR</t>
  </si>
  <si>
    <t>NAMAN PATEL</t>
  </si>
  <si>
    <t>BHARATI PATEL</t>
  </si>
  <si>
    <t>NIHARIKA BIRLA</t>
  </si>
  <si>
    <t>RINKY BIRLA</t>
  </si>
  <si>
    <t>NIKHIL</t>
  </si>
  <si>
    <t>KIRAN</t>
  </si>
  <si>
    <t>NILESH MALGAYA</t>
  </si>
  <si>
    <t>RAKESH MALGAYA</t>
  </si>
  <si>
    <t>NIRAJ</t>
  </si>
  <si>
    <t>SHAHEB</t>
  </si>
  <si>
    <t>BATAN</t>
  </si>
  <si>
    <t>NITYA CHOUDHARY</t>
  </si>
  <si>
    <t>KAMAL CHOUDHARY</t>
  </si>
  <si>
    <t>SONIYA CHOUDHARY</t>
  </si>
  <si>
    <t>OMKAR SOLANKI</t>
  </si>
  <si>
    <t>AGDISH SOLANKI</t>
  </si>
  <si>
    <t>SAYJABEE</t>
  </si>
  <si>
    <t>PALAK ENGLA</t>
  </si>
  <si>
    <t>LOKESH ENGLA</t>
  </si>
  <si>
    <t>SANGEETA ENGLA</t>
  </si>
  <si>
    <t>PANKAJ YADAV</t>
  </si>
  <si>
    <t>SUDHA YADAV</t>
  </si>
  <si>
    <t>PARAS PATEL</t>
  </si>
  <si>
    <t>PARI PARVAL</t>
  </si>
  <si>
    <t>BRAJENDRA KUMAR PARVAL</t>
  </si>
  <si>
    <t>RINA PARWAL</t>
  </si>
  <si>
    <t>PAVAN</t>
  </si>
  <si>
    <t>MADHU BAI</t>
  </si>
  <si>
    <t>PIYUSH KHARCHWAL</t>
  </si>
  <si>
    <t>VISHAL KUMAR KHARCHWAL</t>
  </si>
  <si>
    <t>RITU KHARCHWAL</t>
  </si>
  <si>
    <t>PIYUSH PATIDAR</t>
  </si>
  <si>
    <t>AJAY PATIDAR</t>
  </si>
  <si>
    <t>SUNITA PATIDAR</t>
  </si>
  <si>
    <t>LATA BAI PATEL</t>
  </si>
  <si>
    <t>PIYUSH YADAV</t>
  </si>
  <si>
    <t>PRAGUN MAHESHWARI</t>
  </si>
  <si>
    <t>GOPAL MAHESHWARI</t>
  </si>
  <si>
    <t>USHA MAHESHWARI</t>
  </si>
  <si>
    <t>PRAGYA ENGLE</t>
  </si>
  <si>
    <t>PREMLAL ENGLE</t>
  </si>
  <si>
    <t>PRAMILA ENGLE</t>
  </si>
  <si>
    <t>PRAJWAL DASHORE</t>
  </si>
  <si>
    <t>DILIP DASHORE</t>
  </si>
  <si>
    <t>VARSHA DASHORE</t>
  </si>
  <si>
    <t>PRANJAL PATEL</t>
  </si>
  <si>
    <t>HOUSHILAL PATEL</t>
  </si>
  <si>
    <t>PRAYAGRAJ BIRLA</t>
  </si>
  <si>
    <t>KAVITA BIRLA</t>
  </si>
  <si>
    <t>PRIYANSH PAWAR</t>
  </si>
  <si>
    <t>NARENDRA PAWAR</t>
  </si>
  <si>
    <t>MALA PAWAR</t>
  </si>
  <si>
    <t>PRIYANSHU KHARADE</t>
  </si>
  <si>
    <t>CHHATARSINGH KHARADE</t>
  </si>
  <si>
    <t>SUNITA KHARADE</t>
  </si>
  <si>
    <t>PUJAL JAT</t>
  </si>
  <si>
    <t>SUNIL JAT</t>
  </si>
  <si>
    <t>REKHA JAT</t>
  </si>
  <si>
    <t>RAGHUVEER PATEL</t>
  </si>
  <si>
    <t>TARACHNAD PATEL</t>
  </si>
  <si>
    <t>NEELA PATEL</t>
  </si>
  <si>
    <t>RAJ PATIDAR</t>
  </si>
  <si>
    <t>GIRISH PATIDAR</t>
  </si>
  <si>
    <t>VIMAL BAI PATIDAR</t>
  </si>
  <si>
    <t>RAJA PATEL</t>
  </si>
  <si>
    <t>KAMLESH PATEL</t>
  </si>
  <si>
    <t>RAM SISODIYA</t>
  </si>
  <si>
    <t>VEERENDRA SINGH SISODIYA</t>
  </si>
  <si>
    <t>JYOTI BAI</t>
  </si>
  <si>
    <t>RAMA MUDGAL</t>
  </si>
  <si>
    <t>MANISH MUDGAL</t>
  </si>
  <si>
    <t>GUDIYA MUDGAL</t>
  </si>
  <si>
    <t>MAHAVEER PATEL</t>
  </si>
  <si>
    <t>ANURADHA PATEL</t>
  </si>
  <si>
    <t>RISHABH PATIDAR</t>
  </si>
  <si>
    <t>RAMSHANKAR PATIDAR</t>
  </si>
  <si>
    <t>HEENA PATIDAR</t>
  </si>
  <si>
    <t>RISHI DANGORE</t>
  </si>
  <si>
    <t>VASUDEV DANGORE</t>
  </si>
  <si>
    <t>RADHABAI DANGORE</t>
  </si>
  <si>
    <t>RISHI VISHVKARMA</t>
  </si>
  <si>
    <t>HUKUMCHAND VISHVKARMA</t>
  </si>
  <si>
    <t>REENA VISHVKARMA</t>
  </si>
  <si>
    <t>RONAK PRAJAPATI</t>
  </si>
  <si>
    <t>MAHESH PRAJAPATI</t>
  </si>
  <si>
    <t>JYOTI PRAJAPATI</t>
  </si>
  <si>
    <t>ROUNAK</t>
  </si>
  <si>
    <t>SONU</t>
  </si>
  <si>
    <t>RUDRAKSH PATIL</t>
  </si>
  <si>
    <t>MAHESH PATIL</t>
  </si>
  <si>
    <t>KANCHAN PATIL</t>
  </si>
  <si>
    <t>SABHYATA CHHALOTRA</t>
  </si>
  <si>
    <t>SAI PATEL</t>
  </si>
  <si>
    <t>RAKESH PATEL</t>
  </si>
  <si>
    <t>SALONI DAWAR</t>
  </si>
  <si>
    <t>VINOD DAWAR</t>
  </si>
  <si>
    <t>BHURI DAWAR</t>
  </si>
  <si>
    <t>SANIDHYA JAT</t>
  </si>
  <si>
    <t>NIDHI JAT</t>
  </si>
  <si>
    <t>SANYAM MAHAJAN</t>
  </si>
  <si>
    <t>AJAY MAHAJAN</t>
  </si>
  <si>
    <t>SAPNA MAHAJAN</t>
  </si>
  <si>
    <t>SARTHAK PATIDAR</t>
  </si>
  <si>
    <t>KAPOORCHAND PATIDAR</t>
  </si>
  <si>
    <t>REENA PATIDAR</t>
  </si>
  <si>
    <t>SATYAM</t>
  </si>
  <si>
    <t>GAJANAND</t>
  </si>
  <si>
    <t>SHITAL SHAH</t>
  </si>
  <si>
    <t>DINESH SHAH</t>
  </si>
  <si>
    <t>ANITA SHAH</t>
  </si>
  <si>
    <t>SHIV</t>
  </si>
  <si>
    <t>GIRISH</t>
  </si>
  <si>
    <t>BHAVNA</t>
  </si>
  <si>
    <t>SHIVAM PATEL</t>
  </si>
  <si>
    <t>GOVIND PATEL</t>
  </si>
  <si>
    <t>SHIVAM VERMA</t>
  </si>
  <si>
    <t>BHARTI VERMA</t>
  </si>
  <si>
    <t>SHYAM KUSHWAH</t>
  </si>
  <si>
    <t>KHEMCHAND KUSHWAH</t>
  </si>
  <si>
    <t>RANU KUSHWAH</t>
  </si>
  <si>
    <t>SHEETAL PATEL</t>
  </si>
  <si>
    <t>SOMESH</t>
  </si>
  <si>
    <t>HANSRAJ</t>
  </si>
  <si>
    <t>SHIROMANI</t>
  </si>
  <si>
    <t>SOURABH PATLIYA</t>
  </si>
  <si>
    <t>RAJESH PATLIYA</t>
  </si>
  <si>
    <t>JAMUNA PATLIYA</t>
  </si>
  <si>
    <t>SUJAL</t>
  </si>
  <si>
    <t>MAHENDRA</t>
  </si>
  <si>
    <t>BHARTI</t>
  </si>
  <si>
    <t>MAHENDRA PATEL</t>
  </si>
  <si>
    <t>SWASTIK PATEL</t>
  </si>
  <si>
    <t>AKHILESH PATEL</t>
  </si>
  <si>
    <t>URVASHI BIRLA</t>
  </si>
  <si>
    <t>HEMANT BIRLA</t>
  </si>
  <si>
    <t>MANJU BIRLA</t>
  </si>
  <si>
    <t>VAISHNAVI VERMA</t>
  </si>
  <si>
    <t>DILIP VERMA</t>
  </si>
  <si>
    <t>PREETI VERMA</t>
  </si>
  <si>
    <t>VANDANA JOSHI</t>
  </si>
  <si>
    <t>SATYANARAYAN JOSHI</t>
  </si>
  <si>
    <t>SONU JOSHI</t>
  </si>
  <si>
    <t>VEDANT CHHALOTRA</t>
  </si>
  <si>
    <t>SURESHCHANDRA CHHALOTRA</t>
  </si>
  <si>
    <t>ARCHANA CHHALOTRA</t>
  </si>
  <si>
    <t>VINAYAK PATEL</t>
  </si>
  <si>
    <t>KUSABHAU PATEL</t>
  </si>
  <si>
    <t>VANDANA PATEL</t>
  </si>
  <si>
    <t>VIRAT YADAV</t>
  </si>
  <si>
    <t>VIJESH YADAV</t>
  </si>
  <si>
    <t>RANI YADAV</t>
  </si>
  <si>
    <t>VIVEK CHOUDHARY</t>
  </si>
  <si>
    <t>YASH SHARMA</t>
  </si>
  <si>
    <t>DEVENDRA SHARMA</t>
  </si>
  <si>
    <t>REETA SHARMA</t>
  </si>
  <si>
    <t>YASHASVI SHARMA</t>
  </si>
  <si>
    <t>CHANDRAPRAKASH SHARMA</t>
  </si>
  <si>
    <t>REENA SHARMA</t>
  </si>
  <si>
    <t>YOGESH KATARIYA</t>
  </si>
  <si>
    <t>VIJAY KATARIYA</t>
  </si>
  <si>
    <t>SHEETAL KATARIYA</t>
  </si>
  <si>
    <t>YOGITA PATEL</t>
  </si>
  <si>
    <t>TARACHAND PATEL</t>
  </si>
  <si>
    <t>MANJU PATEL</t>
  </si>
  <si>
    <t>YOGYA PATEL</t>
  </si>
  <si>
    <t>VISHNU PATEL</t>
  </si>
  <si>
    <t>YASH PATEL</t>
  </si>
  <si>
    <t>DISE CODE - 23271306805</t>
  </si>
  <si>
    <t xml:space="preserve">ABHIGYAN </t>
  </si>
  <si>
    <t>INTERNATIONAL SCHOOL FOR EXCELLENCE</t>
  </si>
  <si>
    <t>DHAKALGAON ROAD, SANAWAD DIST-KHARGONE (M.P) 451111</t>
  </si>
  <si>
    <t>SCHOOL LEAVING CERTIFICATE</t>
  </si>
  <si>
    <t xml:space="preserve">SCHOLAR NO.: </t>
  </si>
  <si>
    <t>This is to certify that Ma./Ms.</t>
  </si>
  <si>
    <t>&amp; Mrs.</t>
  </si>
  <si>
    <t>Son/daughter of Mr.</t>
  </si>
  <si>
    <t>Attended this school from</t>
  </si>
  <si>
    <t>TO</t>
  </si>
  <si>
    <t>He &amp;She Appeared in Class</t>
  </si>
  <si>
    <t>Examination in the year</t>
  </si>
  <si>
    <t>2025-26</t>
  </si>
  <si>
    <t>and passed / failed</t>
  </si>
  <si>
    <t>PASS</t>
  </si>
  <si>
    <t xml:space="preserve">According to school admission register, his/her date of birth is </t>
  </si>
  <si>
    <t>(in figures)</t>
  </si>
  <si>
    <t>DOB inWords</t>
  </si>
  <si>
    <t>RELIGION</t>
  </si>
  <si>
    <t>HINDU</t>
  </si>
  <si>
    <t>Caste</t>
  </si>
  <si>
    <t>OCCUPATION</t>
  </si>
  <si>
    <t>FARMER</t>
  </si>
  <si>
    <t>Pan No.</t>
  </si>
  <si>
    <t>Appar ID</t>
  </si>
  <si>
    <t>He/She has paid all dues of the school. He/She has been vaccinated.</t>
  </si>
  <si>
    <t>At present, He/She is studying in class:</t>
  </si>
  <si>
    <t>His/Her character and conduct is:</t>
  </si>
  <si>
    <t>GOOD</t>
  </si>
  <si>
    <t>Attendance</t>
  </si>
  <si>
    <t>Checked by</t>
  </si>
  <si>
    <t>Date -</t>
  </si>
  <si>
    <t>PRINCIPAL / DIRECTOR</t>
  </si>
  <si>
    <t xml:space="preserve">                                                                                             </t>
  </si>
  <si>
    <t>SN LIST</t>
  </si>
  <si>
    <t>TC NO.</t>
  </si>
  <si>
    <t>TC DATE</t>
  </si>
  <si>
    <t>SR-3624</t>
  </si>
  <si>
    <t>27-10-2025</t>
  </si>
  <si>
    <t>PRINCE BARMAN</t>
  </si>
  <si>
    <t>RAMDAS BARMAN</t>
  </si>
  <si>
    <t>SANGEETA BARMAN</t>
  </si>
  <si>
    <t>SR-3626</t>
  </si>
  <si>
    <t>ADITI CHOUHAN</t>
  </si>
  <si>
    <t>SR-3627</t>
  </si>
  <si>
    <t>AKSHITA CHOUDHARY</t>
  </si>
  <si>
    <t>SEEMA CHOUDHARY</t>
  </si>
  <si>
    <t>SR-3628</t>
  </si>
  <si>
    <t>ISHANT BIRLA</t>
  </si>
  <si>
    <t>JAGDISH BIRLA</t>
  </si>
  <si>
    <t>SR-3629</t>
  </si>
  <si>
    <t>KANAK CHHALOTRA</t>
  </si>
  <si>
    <t>NANDINI CHHALOTRA</t>
  </si>
  <si>
    <t>SR-3630</t>
  </si>
  <si>
    <t>LAKSHITA SHAH</t>
  </si>
  <si>
    <t>RAJU SHAH</t>
  </si>
  <si>
    <t>SONU SHAH</t>
  </si>
  <si>
    <t>SR-3631</t>
  </si>
  <si>
    <t>PREMRAJ PANWAR</t>
  </si>
  <si>
    <t>RAVINDRA PANWAR</t>
  </si>
  <si>
    <t>KAMINI PANWAR</t>
  </si>
  <si>
    <t>SR-3632</t>
  </si>
  <si>
    <t>SWATI ANJANIYA</t>
  </si>
  <si>
    <t>BHARAT ANJANIYA</t>
  </si>
  <si>
    <t>RADHA ANJANIYA</t>
  </si>
  <si>
    <t>SR-3633</t>
  </si>
  <si>
    <t>UMANG CHOUHAN</t>
  </si>
  <si>
    <t>NARENDRA CHOUHAN</t>
  </si>
  <si>
    <t>MAMTA CHOUHAN</t>
  </si>
  <si>
    <t>SR-3634</t>
  </si>
  <si>
    <t>VINAYAK CHACHRIYA</t>
  </si>
  <si>
    <t>SHREEKRISHNA CHACHRIYA</t>
  </si>
  <si>
    <t>SR-3635</t>
  </si>
  <si>
    <t>HARIOM RANDWA</t>
  </si>
  <si>
    <t>GOVARDHAN RANDWA</t>
  </si>
  <si>
    <t>ANUSHYA RANDWA</t>
  </si>
  <si>
    <t>SR-3636</t>
  </si>
  <si>
    <t>BHIYALAL PATEL</t>
  </si>
  <si>
    <t>SR-3637</t>
  </si>
  <si>
    <t>KARTIK RAWAT</t>
  </si>
  <si>
    <t>LAKHAN RAWAT</t>
  </si>
  <si>
    <t>REKHA RAWAT</t>
  </si>
  <si>
    <t>SR-3638</t>
  </si>
  <si>
    <t>NITESH PANCHAL</t>
  </si>
  <si>
    <t>DINESH PANCHAL</t>
  </si>
  <si>
    <t>SEEMA PANCHAL</t>
  </si>
  <si>
    <t>SR-3639</t>
  </si>
  <si>
    <t xml:space="preserve">PARIDHI GAINDAR </t>
  </si>
  <si>
    <t>SAGAR GAINDAR</t>
  </si>
  <si>
    <t>NARMADA GAINDAR</t>
  </si>
  <si>
    <t>SR-3640</t>
  </si>
  <si>
    <t xml:space="preserve">AKSHAT  CHOUDHARY </t>
  </si>
  <si>
    <t>SR-3641</t>
  </si>
  <si>
    <t xml:space="preserve">RAVIRAJ CHHALOTRA </t>
  </si>
  <si>
    <t>DHARMENDRA CHHALOTRA</t>
  </si>
  <si>
    <t>JAYSHREE CHALOTRA</t>
  </si>
  <si>
    <t>SR-3642</t>
  </si>
  <si>
    <t xml:space="preserve">VINAYAK AGRAWAL </t>
  </si>
  <si>
    <t>ASHOK AGRAWAL</t>
  </si>
  <si>
    <t>PUSHPA AGRAWAL</t>
  </si>
  <si>
    <t>SR-3643</t>
  </si>
  <si>
    <t>BHAVYA CHOUHAN</t>
  </si>
  <si>
    <t>SURENDRA CHOUHAN</t>
  </si>
  <si>
    <t>GANGA CHOUHAN</t>
  </si>
  <si>
    <t>GEN</t>
  </si>
  <si>
    <t>SR-3644</t>
  </si>
  <si>
    <t>DHEERAJ CHOUDHARY</t>
  </si>
  <si>
    <t>MANOJ CHOUDHARY</t>
  </si>
  <si>
    <t>CHANDRAVATI CHOUDHARY</t>
  </si>
  <si>
    <t>SR-3645</t>
  </si>
  <si>
    <t>DIPANSHU SHAH</t>
  </si>
  <si>
    <t>SR-3646</t>
  </si>
  <si>
    <t>TAMOKSHY CHOUDHARY</t>
  </si>
  <si>
    <t>HARERAM CHOUDHARY</t>
  </si>
  <si>
    <t>DIVYA CHOUDHARY</t>
  </si>
  <si>
    <t>SR-3647</t>
  </si>
  <si>
    <t>SAMAR MALGAYA</t>
  </si>
  <si>
    <t>SR-3648</t>
  </si>
  <si>
    <t>AAROHI SALIYA</t>
  </si>
  <si>
    <t>SUNARLAL SALIYA</t>
  </si>
  <si>
    <t>SHIVANI SALIYA</t>
  </si>
  <si>
    <t>SR-3650</t>
  </si>
  <si>
    <t>AAKSHITA PANCHAL</t>
  </si>
  <si>
    <t>SR-3651</t>
  </si>
  <si>
    <t>NAMAMI BIRLA</t>
  </si>
  <si>
    <t>RAHUL BIRLA</t>
  </si>
  <si>
    <t>15-06-2018</t>
  </si>
  <si>
    <t>21709470473</t>
  </si>
  <si>
    <t>SR-3652</t>
  </si>
  <si>
    <t>SIDDHI PANCHAL</t>
  </si>
  <si>
    <t>UDISH PATEL</t>
  </si>
  <si>
    <t>HARIOM PATEL</t>
  </si>
  <si>
    <t>YAMINI PATEL</t>
  </si>
  <si>
    <t>22954932782</t>
  </si>
  <si>
    <t>SANVI PANCHAL</t>
  </si>
  <si>
    <t>RAJANI PANCHAL</t>
  </si>
  <si>
    <t>22583067232</t>
  </si>
  <si>
    <t>BHOMIK ENGLA</t>
  </si>
  <si>
    <t>22578416037</t>
  </si>
  <si>
    <t>ADHYA PATEL</t>
  </si>
  <si>
    <t>MAHESH PATEL</t>
  </si>
  <si>
    <t>AARTI PATEL</t>
  </si>
  <si>
    <t>21223804788</t>
  </si>
  <si>
    <t>CHESTHA MALGAYA</t>
  </si>
  <si>
    <t>SOHAN MALGAYA</t>
  </si>
  <si>
    <t>RAJNEE MALGAYA</t>
  </si>
  <si>
    <t>21332251027</t>
  </si>
  <si>
    <t>NIKUNJ ENGLA</t>
  </si>
  <si>
    <t>21289618211</t>
  </si>
  <si>
    <t>DEVANSH BADWALE</t>
  </si>
  <si>
    <t>RUPESH BADWALE</t>
  </si>
  <si>
    <t>SURAJ BADWALE</t>
  </si>
  <si>
    <t>21168516409</t>
  </si>
  <si>
    <t>PRIYAL ENGLA</t>
  </si>
  <si>
    <t>21258525899</t>
  </si>
  <si>
    <t>AASHUTOSH CHOUDHARY</t>
  </si>
  <si>
    <t>NAYRA BANKE</t>
  </si>
  <si>
    <t>TAMANNA CHOUDHARY</t>
  </si>
  <si>
    <t>VIKASH CHOUDHARY</t>
  </si>
  <si>
    <t>LALI CHOUDHARY</t>
  </si>
  <si>
    <t>KHANAK CHOUDHARY</t>
  </si>
  <si>
    <t>MAYANK YADAV</t>
  </si>
  <si>
    <t>SUBHASH YADAV</t>
  </si>
  <si>
    <t>KIRAN YADAV</t>
  </si>
  <si>
    <t>CAST WISE STUDENT LIST</t>
  </si>
  <si>
    <t>GYATRI CHOUHAN</t>
  </si>
  <si>
    <t>168701822</t>
  </si>
  <si>
    <t>200043752</t>
  </si>
  <si>
    <t>VINAL</t>
  </si>
  <si>
    <t>DHARMENDRA</t>
  </si>
  <si>
    <t>SEEMA BAI</t>
  </si>
  <si>
    <t>1202C(R)</t>
  </si>
  <si>
    <t>1201A(R)</t>
  </si>
  <si>
    <t>1202A(R)</t>
  </si>
  <si>
    <t>1218A(D)</t>
  </si>
  <si>
    <t>1222A(D)</t>
  </si>
  <si>
    <t>1233A(D)</t>
  </si>
  <si>
    <t>1243A(D)</t>
  </si>
  <si>
    <t>1246A(D)</t>
  </si>
  <si>
    <t>1213B(D)</t>
  </si>
  <si>
    <t>1215B(D)</t>
  </si>
  <si>
    <t>REGISTRATION KEY</t>
  </si>
  <si>
    <t>DESKTOP-54RDLBA2602</t>
  </si>
  <si>
    <t>DESKTOP-54RDLBA</t>
  </si>
  <si>
    <t>यह Annual Result Setup आप केवल 1500 रुपये में प्राप्त कर सकते हैं</t>
  </si>
  <si>
    <t xml:space="preserve">इस सेटअप में 1000. विद्यार्थियों के परीक्षा परिणाम को तैयार कर सकते हैं </t>
  </si>
  <si>
    <t>PRAVIN YADAV</t>
  </si>
  <si>
    <t xml:space="preserve">PRAVIN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</si>
</sst>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14009]dd/mm/yyyy;@"/>
    <numFmt numFmtId="165" formatCode="dd\-mm\-yyyy"/>
    <numFmt numFmtId="166" formatCode="####\-####\-####"/>
    <numFmt numFmtId="167" formatCode="############"/>
    <numFmt numFmtId="168" formatCode="[$-F800]dddd\,\ mmmm\ dd\,\ yyyy"/>
    <numFmt numFmtId="169" formatCode="[$-809]dd/mm/yyyy"/>
    <numFmt numFmtId="170" formatCode="0.0"/>
  </numFmts>
  <fonts count="79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12"/>
      <name val="Times New Roman"/>
      <family val="1"/>
    </font>
    <font>
      <sz val="10"/>
      <color theme="1"/>
      <name val="Times New Roman"/>
      <family val="1"/>
    </font>
    <font>
      <sz val="12"/>
      <color theme="1"/>
      <name val="Times New Roman"/>
      <family val="1"/>
    </font>
    <font>
      <sz val="14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indexed="8"/>
      <name val="Times New Roman"/>
      <family val="1"/>
    </font>
    <font>
      <sz val="12"/>
      <color rgb="FF252F4A"/>
      <name val="Times New Roman"/>
      <family val="1"/>
    </font>
    <font>
      <sz val="12"/>
      <color rgb="FF212529"/>
      <name val="Times New Roman"/>
      <family val="1"/>
    </font>
    <font>
      <b/>
      <sz val="12"/>
      <name val="Times New Roman"/>
      <family val="1"/>
    </font>
    <font>
      <sz val="18"/>
      <color theme="4" tint="-0.249977111117893"/>
      <name val="Times New Roman"/>
      <family val="1"/>
    </font>
    <font>
      <b/>
      <u/>
      <sz val="18"/>
      <color theme="1"/>
      <name val="Times New Roman"/>
      <family val="1"/>
    </font>
    <font>
      <b/>
      <u/>
      <sz val="12"/>
      <name val="Times New Roman"/>
      <family val="1"/>
    </font>
    <font>
      <sz val="24"/>
      <color theme="1"/>
      <name val="Times New Roman"/>
      <family val="1"/>
    </font>
    <font>
      <sz val="48"/>
      <color rgb="FFFF0000"/>
      <name val="Times New Roman"/>
      <family val="1"/>
    </font>
    <font>
      <b/>
      <sz val="14"/>
      <name val="Times New Roman"/>
      <family val="1"/>
    </font>
    <font>
      <b/>
      <u/>
      <sz val="14"/>
      <name val="Times New Roman"/>
      <family val="1"/>
    </font>
    <font>
      <sz val="12"/>
      <color rgb="FFFF0000"/>
      <name val="Times New Roman"/>
      <family val="1"/>
    </font>
    <font>
      <sz val="11"/>
      <color rgb="FF000000"/>
      <name val="Calibri"/>
      <family val="2"/>
      <scheme val="minor"/>
    </font>
    <font>
      <b/>
      <sz val="12"/>
      <color theme="0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Arial Unicode MS"/>
      <family val="2"/>
    </font>
    <font>
      <sz val="12"/>
      <color rgb="FF000000"/>
      <name val="Times New Roman"/>
      <family val="1"/>
    </font>
    <font>
      <sz val="12"/>
      <color rgb="FFC00000"/>
      <name val="Calibri"/>
      <family val="2"/>
      <scheme val="minor"/>
    </font>
    <font>
      <sz val="12"/>
      <color rgb="FFC00000"/>
      <name val="Arial Unicode MS"/>
      <family val="2"/>
    </font>
    <font>
      <b/>
      <sz val="26"/>
      <color theme="0"/>
      <name val="Times New Roman"/>
      <family val="1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9"/>
      <color rgb="FF000000"/>
      <name val="Times New Roman"/>
      <family val="1"/>
    </font>
    <font>
      <sz val="11"/>
      <color theme="0"/>
      <name val="Calibri"/>
      <family val="2"/>
      <scheme val="minor"/>
    </font>
    <font>
      <b/>
      <sz val="18"/>
      <color theme="1"/>
      <name val="Arial Rounded MT Bold"/>
      <family val="2"/>
    </font>
    <font>
      <sz val="10.5"/>
      <color theme="0"/>
      <name val="Calibri"/>
      <family val="2"/>
      <scheme val="minor"/>
    </font>
    <font>
      <sz val="10.5"/>
      <color theme="1"/>
      <name val="Calibri"/>
      <family val="2"/>
      <scheme val="minor"/>
    </font>
    <font>
      <b/>
      <sz val="10.5"/>
      <color theme="0"/>
      <name val="Calibri"/>
      <family val="2"/>
      <scheme val="minor"/>
    </font>
    <font>
      <u/>
      <sz val="10.5"/>
      <color theme="0"/>
      <name val="Calibri"/>
      <family val="2"/>
      <scheme val="minor"/>
    </font>
    <font>
      <b/>
      <sz val="40"/>
      <color theme="0" tint="-0.499984740745262"/>
      <name val="Copperplate Gothic Bold"/>
      <family val="2"/>
    </font>
    <font>
      <b/>
      <sz val="12"/>
      <color theme="0"/>
      <name val="Calibri"/>
      <family val="2"/>
      <scheme val="minor"/>
    </font>
    <font>
      <sz val="10.5"/>
      <color theme="1"/>
      <name val="Candara"/>
      <family val="2"/>
    </font>
    <font>
      <b/>
      <sz val="11"/>
      <color theme="0" tint="-0.34998626667073579"/>
      <name val="Calibri"/>
      <family val="2"/>
      <scheme val="minor"/>
    </font>
    <font>
      <b/>
      <sz val="14"/>
      <color theme="0" tint="-0.34998626667073579"/>
      <name val="Calibri"/>
      <family val="2"/>
      <scheme val="minor"/>
    </font>
    <font>
      <b/>
      <sz val="20"/>
      <color rgb="FFFFC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Wingdings 2"/>
      <family val="1"/>
      <charset val="2"/>
    </font>
    <font>
      <b/>
      <sz val="22"/>
      <color theme="1"/>
      <name val="Calibri"/>
      <family val="2"/>
      <scheme val="minor"/>
    </font>
    <font>
      <b/>
      <sz val="22"/>
      <color theme="1"/>
      <name val="Wingdings 2"/>
      <family val="1"/>
      <charset val="2"/>
    </font>
    <font>
      <b/>
      <sz val="22"/>
      <color theme="1"/>
      <name val="Calibri"/>
      <family val="2"/>
    </font>
    <font>
      <b/>
      <sz val="22"/>
      <color theme="3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12"/>
      <color theme="1"/>
      <name val="Wingdings"/>
      <charset val="2"/>
    </font>
    <font>
      <sz val="12"/>
      <color theme="0"/>
      <name val="Calibri"/>
      <family val="2"/>
      <scheme val="minor"/>
    </font>
    <font>
      <b/>
      <sz val="12"/>
      <color theme="8" tint="-0.249977111117893"/>
      <name val="Ebrima"/>
    </font>
    <font>
      <b/>
      <sz val="14"/>
      <color theme="8" tint="-0.249977111117893"/>
      <name val="Corbel"/>
      <family val="2"/>
    </font>
    <font>
      <b/>
      <u/>
      <sz val="12"/>
      <color theme="8" tint="-0.249977111117893"/>
      <name val="Corbel"/>
      <family val="2"/>
    </font>
    <font>
      <b/>
      <sz val="10.5"/>
      <color theme="1"/>
      <name val="Calibri"/>
      <family val="2"/>
      <scheme val="minor"/>
    </font>
    <font>
      <b/>
      <sz val="12"/>
      <color theme="8" tint="-0.249977111117893"/>
      <name val="Corbel"/>
      <family val="2"/>
    </font>
    <font>
      <sz val="8"/>
      <color theme="1"/>
      <name val="Calibri"/>
      <family val="2"/>
      <scheme val="minor"/>
    </font>
    <font>
      <sz val="10"/>
      <color theme="1"/>
      <name val="Arial Rounded MT Bold"/>
      <family val="2"/>
    </font>
    <font>
      <b/>
      <sz val="11"/>
      <color theme="2"/>
      <name val="Calibri"/>
      <family val="2"/>
      <scheme val="minor"/>
    </font>
    <font>
      <sz val="9"/>
      <color theme="1"/>
      <name val="Arial Rounded MT Bold"/>
      <family val="2"/>
    </font>
    <font>
      <sz val="11"/>
      <color theme="1"/>
      <name val="Arial Rounded MT Bold"/>
      <family val="2"/>
    </font>
    <font>
      <b/>
      <sz val="22"/>
      <color theme="1"/>
      <name val="Arial Rounded MT Bold"/>
      <family val="2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800000"/>
      <name val="Times New Roman"/>
      <family val="1"/>
    </font>
    <font>
      <b/>
      <sz val="11"/>
      <color rgb="FF000000"/>
      <name val="Calibri"/>
      <family val="2"/>
    </font>
    <font>
      <b/>
      <sz val="12"/>
      <color rgb="FF800000"/>
      <name val="Calibri"/>
      <family val="2"/>
    </font>
    <font>
      <b/>
      <sz val="22"/>
      <color rgb="FF800000"/>
      <name val="Times New Roman"/>
      <family val="1"/>
    </font>
    <font>
      <b/>
      <sz val="26"/>
      <color rgb="FF339966"/>
      <name val="Calibri"/>
      <family val="2"/>
    </font>
    <font>
      <sz val="11"/>
      <color rgb="FF000000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499984740745262"/>
        <bgColor theme="4" tint="0.59999389629810485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2060"/>
        <bgColor theme="4"/>
      </patternFill>
    </fill>
    <fill>
      <patternFill patternType="solid">
        <fgColor theme="4" tint="0.39997558519241921"/>
        <bgColor theme="4" tint="0.59999389629810485"/>
      </patternFill>
    </fill>
    <fill>
      <patternFill patternType="solid">
        <fgColor theme="4" tint="0.39997558519241921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</fills>
  <borders count="9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rgb="FFC0C0C0"/>
      </left>
      <right style="medium">
        <color rgb="FFC0C0C0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1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675">
    <xf numFmtId="0" fontId="0" fillId="0" borderId="0" xfId="0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1" fontId="3" fillId="0" borderId="0" xfId="0" applyNumberFormat="1" applyFont="1" applyAlignment="1">
      <alignment horizontal="center" vertical="center"/>
    </xf>
    <xf numFmtId="1" fontId="7" fillId="0" borderId="0" xfId="0" applyNumberFormat="1" applyFont="1"/>
    <xf numFmtId="0" fontId="7" fillId="0" borderId="0" xfId="0" applyFont="1" applyAlignment="1">
      <alignment horizontal="center" vertical="center"/>
    </xf>
    <xf numFmtId="1" fontId="0" fillId="0" borderId="0" xfId="0" applyNumberFormat="1" applyAlignment="1">
      <alignment horizontal="center"/>
    </xf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7" fillId="0" borderId="0" xfId="0" applyFont="1"/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14" fontId="4" fillId="0" borderId="0" xfId="0" applyNumberFormat="1" applyFont="1" applyBorder="1" applyAlignment="1">
      <alignment horizontal="center" vertical="center"/>
    </xf>
    <xf numFmtId="0" fontId="4" fillId="0" borderId="0" xfId="0" applyFont="1" applyBorder="1"/>
    <xf numFmtId="1" fontId="2" fillId="4" borderId="0" xfId="0" applyNumberFormat="1" applyFont="1" applyFill="1" applyBorder="1" applyAlignment="1">
      <alignment horizontal="left" vertical="center" wrapText="1" indent="1"/>
    </xf>
    <xf numFmtId="0" fontId="4" fillId="0" borderId="4" xfId="0" applyFont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2" fontId="4" fillId="0" borderId="0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4" fillId="0" borderId="0" xfId="0" applyFont="1"/>
    <xf numFmtId="1" fontId="4" fillId="2" borderId="0" xfId="0" applyNumberFormat="1" applyFont="1" applyFill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1" fontId="4" fillId="0" borderId="5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textRotation="90"/>
    </xf>
    <xf numFmtId="0" fontId="4" fillId="0" borderId="5" xfId="0" applyFont="1" applyBorder="1" applyAlignment="1">
      <alignment horizontal="center" vertical="center" textRotation="90"/>
    </xf>
    <xf numFmtId="2" fontId="4" fillId="0" borderId="5" xfId="0" applyNumberFormat="1" applyFont="1" applyBorder="1" applyAlignment="1">
      <alignment horizontal="center" vertical="center" textRotation="90"/>
    </xf>
    <xf numFmtId="0" fontId="4" fillId="0" borderId="6" xfId="0" applyFont="1" applyBorder="1" applyAlignment="1">
      <alignment horizontal="center" vertical="center" textRotation="90"/>
    </xf>
    <xf numFmtId="2" fontId="4" fillId="0" borderId="0" xfId="0" applyNumberFormat="1" applyFont="1" applyAlignment="1">
      <alignment horizontal="center" vertical="center"/>
    </xf>
    <xf numFmtId="1" fontId="4" fillId="0" borderId="0" xfId="0" applyNumberFormat="1" applyFont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0" borderId="7" xfId="0" applyFont="1" applyBorder="1"/>
    <xf numFmtId="1" fontId="4" fillId="0" borderId="0" xfId="0" applyNumberFormat="1" applyFont="1" applyBorder="1"/>
    <xf numFmtId="0" fontId="4" fillId="0" borderId="9" xfId="0" applyFont="1" applyBorder="1"/>
    <xf numFmtId="0" fontId="4" fillId="0" borderId="10" xfId="0" applyFont="1" applyBorder="1"/>
    <xf numFmtId="1" fontId="4" fillId="0" borderId="10" xfId="0" applyNumberFormat="1" applyFont="1" applyBorder="1"/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2" fontId="4" fillId="0" borderId="10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left" textRotation="90"/>
    </xf>
    <xf numFmtId="0" fontId="4" fillId="0" borderId="5" xfId="0" applyFont="1" applyBorder="1" applyAlignment="1">
      <alignment horizontal="left" textRotation="90"/>
    </xf>
    <xf numFmtId="0" fontId="4" fillId="0" borderId="6" xfId="0" applyFont="1" applyBorder="1" applyAlignment="1">
      <alignment horizontal="left" textRotation="90"/>
    </xf>
    <xf numFmtId="2" fontId="4" fillId="0" borderId="5" xfId="0" applyNumberFormat="1" applyFont="1" applyBorder="1" applyAlignment="1">
      <alignment horizontal="left" textRotation="90"/>
    </xf>
    <xf numFmtId="0" fontId="4" fillId="0" borderId="12" xfId="0" applyFont="1" applyBorder="1" applyAlignment="1">
      <alignment horizontal="center" vertical="center"/>
    </xf>
    <xf numFmtId="1" fontId="2" fillId="4" borderId="12" xfId="0" applyNumberFormat="1" applyFont="1" applyFill="1" applyBorder="1" applyAlignment="1">
      <alignment horizontal="left" vertical="center" wrapText="1" indent="1"/>
    </xf>
    <xf numFmtId="2" fontId="4" fillId="0" borderId="12" xfId="0" applyNumberFormat="1" applyFont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left" vertical="center"/>
    </xf>
    <xf numFmtId="0" fontId="4" fillId="0" borderId="0" xfId="0" applyFont="1" applyAlignment="1">
      <alignment horizontal="center" vertical="center" textRotation="90"/>
    </xf>
    <xf numFmtId="2" fontId="4" fillId="0" borderId="0" xfId="0" applyNumberFormat="1" applyFont="1" applyAlignment="1">
      <alignment horizontal="center" vertical="center" textRotation="90"/>
    </xf>
    <xf numFmtId="0" fontId="4" fillId="0" borderId="18" xfId="0" applyFont="1" applyBorder="1"/>
    <xf numFmtId="0" fontId="4" fillId="0" borderId="19" xfId="0" applyFont="1" applyBorder="1"/>
    <xf numFmtId="0" fontId="4" fillId="0" borderId="19" xfId="0" applyFont="1" applyBorder="1" applyAlignment="1">
      <alignment vertical="center"/>
    </xf>
    <xf numFmtId="1" fontId="4" fillId="0" borderId="0" xfId="0" applyNumberFormat="1" applyFont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5" fillId="0" borderId="22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vertical="center"/>
    </xf>
    <xf numFmtId="0" fontId="15" fillId="0" borderId="21" xfId="0" applyFont="1" applyBorder="1"/>
    <xf numFmtId="0" fontId="15" fillId="0" borderId="0" xfId="0" applyFont="1" applyBorder="1"/>
    <xf numFmtId="0" fontId="15" fillId="0" borderId="22" xfId="0" applyFont="1" applyBorder="1"/>
    <xf numFmtId="0" fontId="4" fillId="0" borderId="25" xfId="0" applyFont="1" applyBorder="1"/>
    <xf numFmtId="0" fontId="4" fillId="0" borderId="26" xfId="0" applyFont="1" applyBorder="1"/>
    <xf numFmtId="0" fontId="4" fillId="0" borderId="27" xfId="0" applyFont="1" applyBorder="1"/>
    <xf numFmtId="0" fontId="15" fillId="0" borderId="0" xfId="0" applyFont="1" applyBorder="1" applyAlignment="1">
      <alignment vertical="center" wrapText="1"/>
    </xf>
    <xf numFmtId="0" fontId="15" fillId="0" borderId="21" xfId="0" applyFont="1" applyBorder="1" applyAlignment="1">
      <alignment vertical="center" wrapText="1"/>
    </xf>
    <xf numFmtId="0" fontId="4" fillId="0" borderId="0" xfId="0" applyFont="1" applyBorder="1" applyAlignment="1">
      <alignment horizontal="center"/>
    </xf>
    <xf numFmtId="0" fontId="0" fillId="0" borderId="28" xfId="0" applyBorder="1"/>
    <xf numFmtId="0" fontId="0" fillId="0" borderId="0" xfId="0" applyBorder="1" applyAlignment="1">
      <alignment horizontal="center" vertical="center"/>
    </xf>
    <xf numFmtId="14" fontId="4" fillId="0" borderId="0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4" fillId="0" borderId="29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 textRotation="90"/>
    </xf>
    <xf numFmtId="0" fontId="4" fillId="0" borderId="30" xfId="0" applyFont="1" applyBorder="1" applyAlignment="1">
      <alignment horizontal="center" vertical="center" textRotation="90"/>
    </xf>
    <xf numFmtId="0" fontId="4" fillId="0" borderId="31" xfId="0" applyFont="1" applyBorder="1" applyAlignment="1">
      <alignment horizontal="center" vertical="center" textRotation="90"/>
    </xf>
    <xf numFmtId="2" fontId="4" fillId="0" borderId="30" xfId="0" applyNumberFormat="1" applyFont="1" applyBorder="1" applyAlignment="1">
      <alignment horizontal="center" vertical="center" textRotation="90"/>
    </xf>
    <xf numFmtId="0" fontId="4" fillId="2" borderId="0" xfId="0" applyFont="1" applyFill="1" applyAlignment="1" applyProtection="1">
      <alignment horizontal="center" vertical="center"/>
      <protection locked="0"/>
    </xf>
    <xf numFmtId="0" fontId="4" fillId="0" borderId="0" xfId="0" applyFont="1" applyProtection="1">
      <protection locked="0"/>
    </xf>
    <xf numFmtId="0" fontId="4" fillId="0" borderId="0" xfId="0" applyFont="1" applyBorder="1" applyProtection="1">
      <protection locked="0"/>
    </xf>
    <xf numFmtId="0" fontId="19" fillId="3" borderId="0" xfId="0" applyFont="1" applyFill="1" applyBorder="1" applyAlignment="1">
      <alignment horizontal="center" vertical="center"/>
    </xf>
    <xf numFmtId="14" fontId="4" fillId="0" borderId="0" xfId="0" applyNumberFormat="1" applyFont="1" applyBorder="1"/>
    <xf numFmtId="0" fontId="4" fillId="0" borderId="30" xfId="0" applyFont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left"/>
    </xf>
    <xf numFmtId="0" fontId="4" fillId="0" borderId="10" xfId="0" applyFont="1" applyBorder="1" applyAlignment="1">
      <alignment horizontal="left"/>
    </xf>
    <xf numFmtId="0" fontId="0" fillId="0" borderId="0" xfId="0" applyAlignment="1">
      <alignment horizontal="left"/>
    </xf>
    <xf numFmtId="14" fontId="2" fillId="4" borderId="0" xfId="0" applyNumberFormat="1" applyFont="1" applyFill="1" applyBorder="1" applyAlignment="1">
      <alignment horizontal="left" vertical="center" wrapText="1" indent="1"/>
    </xf>
    <xf numFmtId="0" fontId="4" fillId="3" borderId="0" xfId="0" applyFont="1" applyFill="1"/>
    <xf numFmtId="0" fontId="4" fillId="3" borderId="0" xfId="0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0" xfId="0" applyAlignment="1">
      <alignment vertical="center"/>
    </xf>
    <xf numFmtId="0" fontId="4" fillId="0" borderId="0" xfId="0" applyNumberFormat="1" applyFont="1" applyAlignment="1">
      <alignment horizontal="center"/>
    </xf>
    <xf numFmtId="1" fontId="4" fillId="0" borderId="33" xfId="0" applyNumberFormat="1" applyFont="1" applyBorder="1"/>
    <xf numFmtId="1" fontId="4" fillId="0" borderId="3" xfId="0" applyNumberFormat="1" applyFont="1" applyBorder="1" applyAlignment="1">
      <alignment horizontal="center" vertical="center" textRotation="90"/>
    </xf>
    <xf numFmtId="0" fontId="0" fillId="12" borderId="0" xfId="0" applyFill="1" applyBorder="1"/>
    <xf numFmtId="0" fontId="0" fillId="12" borderId="0" xfId="0" applyFill="1"/>
    <xf numFmtId="0" fontId="4" fillId="12" borderId="0" xfId="0" applyFont="1" applyFill="1"/>
    <xf numFmtId="0" fontId="4" fillId="12" borderId="0" xfId="0" applyFont="1" applyFill="1" applyBorder="1"/>
    <xf numFmtId="0" fontId="4" fillId="12" borderId="0" xfId="0" applyFont="1" applyFill="1" applyBorder="1" applyAlignment="1">
      <alignment horizontal="center" vertical="center"/>
    </xf>
    <xf numFmtId="14" fontId="4" fillId="12" borderId="0" xfId="0" applyNumberFormat="1" applyFont="1" applyFill="1" applyBorder="1" applyAlignment="1">
      <alignment horizontal="center" vertical="center"/>
    </xf>
    <xf numFmtId="1" fontId="2" fillId="12" borderId="0" xfId="0" applyNumberFormat="1" applyFont="1" applyFill="1" applyBorder="1" applyAlignment="1">
      <alignment horizontal="left" vertical="center" wrapText="1" indent="1"/>
    </xf>
    <xf numFmtId="0" fontId="11" fillId="12" borderId="0" xfId="0" applyFont="1" applyFill="1" applyBorder="1" applyAlignment="1">
      <alignment horizontal="left" vertical="center"/>
    </xf>
    <xf numFmtId="1" fontId="11" fillId="12" borderId="0" xfId="0" applyNumberFormat="1" applyFont="1" applyFill="1" applyBorder="1" applyAlignment="1">
      <alignment horizontal="left" vertical="center"/>
    </xf>
    <xf numFmtId="14" fontId="11" fillId="12" borderId="0" xfId="0" applyNumberFormat="1" applyFont="1" applyFill="1" applyBorder="1" applyAlignment="1">
      <alignment horizontal="left" vertical="center"/>
    </xf>
    <xf numFmtId="10" fontId="0" fillId="12" borderId="0" xfId="0" applyNumberFormat="1" applyFill="1"/>
    <xf numFmtId="9" fontId="0" fillId="12" borderId="0" xfId="0" applyNumberFormat="1" applyFill="1"/>
    <xf numFmtId="0" fontId="4" fillId="14" borderId="14" xfId="0" applyFont="1" applyFill="1" applyBorder="1" applyAlignment="1">
      <alignment horizontal="center" vertical="center"/>
    </xf>
    <xf numFmtId="0" fontId="26" fillId="16" borderId="0" xfId="0" applyFont="1" applyFill="1" applyAlignment="1">
      <alignment horizontal="center" vertical="center" wrapText="1"/>
    </xf>
    <xf numFmtId="0" fontId="0" fillId="16" borderId="14" xfId="0" applyFill="1" applyBorder="1"/>
    <xf numFmtId="10" fontId="0" fillId="13" borderId="32" xfId="0" applyNumberFormat="1" applyFont="1" applyFill="1" applyBorder="1"/>
    <xf numFmtId="0" fontId="11" fillId="10" borderId="3" xfId="0" applyFont="1" applyFill="1" applyBorder="1" applyAlignment="1">
      <alignment horizontal="left" vertical="center"/>
    </xf>
    <xf numFmtId="1" fontId="11" fillId="10" borderId="3" xfId="0" applyNumberFormat="1" applyFont="1" applyFill="1" applyBorder="1" applyAlignment="1">
      <alignment horizontal="left" vertical="center"/>
    </xf>
    <xf numFmtId="14" fontId="11" fillId="10" borderId="3" xfId="0" applyNumberFormat="1" applyFont="1" applyFill="1" applyBorder="1" applyAlignment="1">
      <alignment horizontal="left" vertical="center"/>
    </xf>
    <xf numFmtId="1" fontId="11" fillId="10" borderId="16" xfId="0" applyNumberFormat="1" applyFont="1" applyFill="1" applyBorder="1" applyAlignment="1">
      <alignment horizontal="left" vertical="center"/>
    </xf>
    <xf numFmtId="14" fontId="11" fillId="10" borderId="16" xfId="0" applyNumberFormat="1" applyFont="1" applyFill="1" applyBorder="1" applyAlignment="1">
      <alignment horizontal="left" vertical="center"/>
    </xf>
    <xf numFmtId="0" fontId="11" fillId="10" borderId="16" xfId="0" applyFont="1" applyFill="1" applyBorder="1" applyAlignment="1">
      <alignment horizontal="left" vertical="center"/>
    </xf>
    <xf numFmtId="0" fontId="0" fillId="10" borderId="3" xfId="0" applyFill="1" applyBorder="1"/>
    <xf numFmtId="0" fontId="0" fillId="10" borderId="16" xfId="0" applyFill="1" applyBorder="1"/>
    <xf numFmtId="0" fontId="0" fillId="16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16" borderId="13" xfId="0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10" borderId="15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0" borderId="12" xfId="0" applyFill="1" applyBorder="1" applyAlignment="1">
      <alignment horizontal="center"/>
    </xf>
    <xf numFmtId="0" fontId="4" fillId="16" borderId="0" xfId="0" applyFont="1" applyFill="1"/>
    <xf numFmtId="0" fontId="4" fillId="16" borderId="0" xfId="0" applyFont="1" applyFill="1" applyBorder="1"/>
    <xf numFmtId="0" fontId="4" fillId="16" borderId="0" xfId="0" applyFont="1" applyFill="1" applyBorder="1" applyAlignment="1">
      <alignment horizontal="center" vertical="center"/>
    </xf>
    <xf numFmtId="0" fontId="0" fillId="16" borderId="0" xfId="0" applyFill="1"/>
    <xf numFmtId="0" fontId="11" fillId="10" borderId="13" xfId="0" applyFont="1" applyFill="1" applyBorder="1" applyAlignment="1">
      <alignment horizontal="left" vertical="center"/>
    </xf>
    <xf numFmtId="0" fontId="11" fillId="10" borderId="2" xfId="0" applyFont="1" applyFill="1" applyBorder="1" applyAlignment="1">
      <alignment horizontal="left" vertical="center"/>
    </xf>
    <xf numFmtId="14" fontId="11" fillId="10" borderId="2" xfId="0" applyNumberFormat="1" applyFont="1" applyFill="1" applyBorder="1" applyAlignment="1">
      <alignment horizontal="left" vertical="center"/>
    </xf>
    <xf numFmtId="1" fontId="11" fillId="10" borderId="2" xfId="0" applyNumberFormat="1" applyFont="1" applyFill="1" applyBorder="1" applyAlignment="1">
      <alignment horizontal="left" vertical="center"/>
    </xf>
    <xf numFmtId="0" fontId="11" fillId="10" borderId="15" xfId="0" applyFont="1" applyFill="1" applyBorder="1" applyAlignment="1">
      <alignment horizontal="left" vertical="center"/>
    </xf>
    <xf numFmtId="1" fontId="30" fillId="4" borderId="33" xfId="0" applyNumberFormat="1" applyFont="1" applyFill="1" applyBorder="1" applyAlignment="1">
      <alignment horizontal="left" vertical="center" wrapText="1" indent="1"/>
    </xf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0" fillId="0" borderId="0" xfId="0" applyAlignment="1">
      <alignment horizontal="right"/>
    </xf>
    <xf numFmtId="0" fontId="37" fillId="20" borderId="0" xfId="0" applyFont="1" applyFill="1" applyAlignment="1" applyProtection="1">
      <alignment horizontal="center" vertical="center"/>
      <protection hidden="1"/>
    </xf>
    <xf numFmtId="0" fontId="37" fillId="0" borderId="35" xfId="0" applyFont="1" applyBorder="1" applyAlignment="1" applyProtection="1">
      <alignment horizontal="center" vertical="center"/>
      <protection hidden="1"/>
    </xf>
    <xf numFmtId="0" fontId="37" fillId="0" borderId="36" xfId="0" applyFont="1" applyBorder="1" applyAlignment="1" applyProtection="1">
      <alignment horizontal="center" vertical="center"/>
      <protection hidden="1"/>
    </xf>
    <xf numFmtId="0" fontId="37" fillId="0" borderId="37" xfId="0" applyFont="1" applyBorder="1" applyAlignment="1" applyProtection="1">
      <alignment horizontal="center" vertical="center"/>
      <protection hidden="1"/>
    </xf>
    <xf numFmtId="0" fontId="37" fillId="0" borderId="38" xfId="0" applyFont="1" applyBorder="1" applyAlignment="1" applyProtection="1">
      <alignment horizontal="center" vertical="center"/>
      <protection hidden="1"/>
    </xf>
    <xf numFmtId="0" fontId="37" fillId="20" borderId="39" xfId="0" applyFont="1" applyFill="1" applyBorder="1" applyAlignment="1" applyProtection="1">
      <alignment horizontal="center" vertical="center"/>
      <protection hidden="1"/>
    </xf>
    <xf numFmtId="0" fontId="37" fillId="20" borderId="40" xfId="0" applyFont="1" applyFill="1" applyBorder="1" applyAlignment="1" applyProtection="1">
      <alignment horizontal="center" vertical="center"/>
      <protection hidden="1"/>
    </xf>
    <xf numFmtId="0" fontId="37" fillId="20" borderId="41" xfId="0" applyFont="1" applyFill="1" applyBorder="1" applyAlignment="1" applyProtection="1">
      <alignment horizontal="center" vertical="center"/>
      <protection hidden="1"/>
    </xf>
    <xf numFmtId="0" fontId="37" fillId="0" borderId="42" xfId="0" applyFont="1" applyBorder="1" applyAlignment="1" applyProtection="1">
      <alignment horizontal="center" vertical="center"/>
      <protection hidden="1"/>
    </xf>
    <xf numFmtId="0" fontId="37" fillId="20" borderId="43" xfId="0" applyFont="1" applyFill="1" applyBorder="1" applyAlignment="1" applyProtection="1">
      <alignment horizontal="center" vertical="center"/>
      <protection hidden="1"/>
    </xf>
    <xf numFmtId="0" fontId="37" fillId="0" borderId="39" xfId="0" applyFont="1" applyBorder="1" applyAlignment="1" applyProtection="1">
      <alignment horizontal="center" vertical="center"/>
      <protection hidden="1"/>
    </xf>
    <xf numFmtId="0" fontId="37" fillId="0" borderId="40" xfId="0" applyFont="1" applyBorder="1" applyAlignment="1" applyProtection="1">
      <alignment horizontal="center" vertical="center"/>
      <protection hidden="1"/>
    </xf>
    <xf numFmtId="0" fontId="37" fillId="0" borderId="41" xfId="0" applyFont="1" applyBorder="1" applyAlignment="1" applyProtection="1">
      <alignment horizontal="center" vertical="center"/>
      <protection hidden="1"/>
    </xf>
    <xf numFmtId="0" fontId="37" fillId="20" borderId="44" xfId="0" applyFont="1" applyFill="1" applyBorder="1" applyAlignment="1" applyProtection="1">
      <alignment horizontal="center" vertical="center"/>
      <protection hidden="1"/>
    </xf>
    <xf numFmtId="0" fontId="37" fillId="0" borderId="43" xfId="0" applyFont="1" applyBorder="1" applyAlignment="1" applyProtection="1">
      <alignment horizontal="center" vertical="center"/>
      <protection hidden="1"/>
    </xf>
    <xf numFmtId="0" fontId="37" fillId="0" borderId="44" xfId="0" applyFont="1" applyBorder="1" applyAlignment="1" applyProtection="1">
      <alignment horizontal="center" vertical="center"/>
      <protection hidden="1"/>
    </xf>
    <xf numFmtId="0" fontId="37" fillId="0" borderId="0" xfId="0" applyFont="1" applyAlignment="1" applyProtection="1">
      <alignment horizontal="center" vertical="center"/>
      <protection hidden="1"/>
    </xf>
    <xf numFmtId="0" fontId="37" fillId="12" borderId="0" xfId="0" applyFont="1" applyFill="1" applyAlignment="1" applyProtection="1">
      <alignment horizontal="center" vertical="center"/>
      <protection hidden="1"/>
    </xf>
    <xf numFmtId="0" fontId="37" fillId="12" borderId="39" xfId="0" applyFont="1" applyFill="1" applyBorder="1" applyAlignment="1" applyProtection="1">
      <alignment horizontal="center" vertical="center"/>
      <protection hidden="1"/>
    </xf>
    <xf numFmtId="0" fontId="37" fillId="12" borderId="40" xfId="0" applyFont="1" applyFill="1" applyBorder="1" applyAlignment="1" applyProtection="1">
      <alignment horizontal="center" vertical="center"/>
      <protection hidden="1"/>
    </xf>
    <xf numFmtId="0" fontId="37" fillId="12" borderId="41" xfId="0" applyFont="1" applyFill="1" applyBorder="1" applyAlignment="1" applyProtection="1">
      <alignment horizontal="center" vertical="center"/>
      <protection hidden="1"/>
    </xf>
    <xf numFmtId="0" fontId="37" fillId="12" borderId="43" xfId="0" applyFont="1" applyFill="1" applyBorder="1" applyAlignment="1" applyProtection="1">
      <alignment horizontal="center" vertical="center"/>
      <protection hidden="1"/>
    </xf>
    <xf numFmtId="0" fontId="39" fillId="12" borderId="0" xfId="0" applyFont="1" applyFill="1" applyAlignment="1" applyProtection="1">
      <alignment horizontal="left" vertical="center" indent="1"/>
      <protection hidden="1"/>
    </xf>
    <xf numFmtId="0" fontId="37" fillId="12" borderId="44" xfId="0" applyFont="1" applyFill="1" applyBorder="1" applyAlignment="1" applyProtection="1">
      <alignment horizontal="center" vertical="center"/>
      <protection hidden="1"/>
    </xf>
    <xf numFmtId="0" fontId="37" fillId="12" borderId="45" xfId="0" applyFont="1" applyFill="1" applyBorder="1" applyAlignment="1" applyProtection="1">
      <alignment horizontal="center" vertical="center"/>
      <protection hidden="1"/>
    </xf>
    <xf numFmtId="0" fontId="37" fillId="12" borderId="46" xfId="0" applyFont="1" applyFill="1" applyBorder="1" applyAlignment="1" applyProtection="1">
      <alignment horizontal="center" vertical="center"/>
      <protection hidden="1"/>
    </xf>
    <xf numFmtId="0" fontId="37" fillId="12" borderId="47" xfId="0" applyFont="1" applyFill="1" applyBorder="1" applyAlignment="1" applyProtection="1">
      <alignment horizontal="center" vertical="center"/>
      <protection hidden="1"/>
    </xf>
    <xf numFmtId="0" fontId="37" fillId="12" borderId="0" xfId="0" applyFont="1" applyFill="1" applyProtection="1">
      <protection hidden="1"/>
    </xf>
    <xf numFmtId="0" fontId="37" fillId="20" borderId="54" xfId="0" applyFont="1" applyFill="1" applyBorder="1" applyAlignment="1" applyProtection="1">
      <alignment horizontal="center" vertical="center"/>
      <protection hidden="1"/>
    </xf>
    <xf numFmtId="0" fontId="37" fillId="20" borderId="55" xfId="0" applyFont="1" applyFill="1" applyBorder="1" applyAlignment="1" applyProtection="1">
      <alignment horizontal="center" vertical="center"/>
      <protection hidden="1"/>
    </xf>
    <xf numFmtId="0" fontId="37" fillId="20" borderId="56" xfId="0" applyFont="1" applyFill="1" applyBorder="1" applyAlignment="1" applyProtection="1">
      <alignment horizontal="center" vertical="center"/>
      <protection hidden="1"/>
    </xf>
    <xf numFmtId="0" fontId="37" fillId="20" borderId="57" xfId="0" applyFont="1" applyFill="1" applyBorder="1" applyAlignment="1" applyProtection="1">
      <alignment horizontal="center" vertical="center"/>
      <protection hidden="1"/>
    </xf>
    <xf numFmtId="0" fontId="37" fillId="20" borderId="58" xfId="0" applyFont="1" applyFill="1" applyBorder="1" applyAlignment="1" applyProtection="1">
      <alignment horizontal="center" vertical="center"/>
      <protection hidden="1"/>
    </xf>
    <xf numFmtId="0" fontId="37" fillId="20" borderId="59" xfId="0" applyFont="1" applyFill="1" applyBorder="1" applyAlignment="1" applyProtection="1">
      <alignment horizontal="center" vertical="center"/>
      <protection hidden="1"/>
    </xf>
    <xf numFmtId="0" fontId="37" fillId="0" borderId="45" xfId="0" applyFont="1" applyBorder="1" applyAlignment="1" applyProtection="1">
      <alignment horizontal="center" vertical="center"/>
      <protection hidden="1"/>
    </xf>
    <xf numFmtId="0" fontId="37" fillId="0" borderId="46" xfId="0" applyFont="1" applyBorder="1" applyAlignment="1" applyProtection="1">
      <alignment horizontal="center" vertical="center"/>
      <protection hidden="1"/>
    </xf>
    <xf numFmtId="0" fontId="37" fillId="0" borderId="47" xfId="0" applyFont="1" applyBorder="1" applyAlignment="1" applyProtection="1">
      <alignment horizontal="center" vertical="center"/>
      <protection hidden="1"/>
    </xf>
    <xf numFmtId="0" fontId="37" fillId="20" borderId="45" xfId="0" applyFont="1" applyFill="1" applyBorder="1" applyAlignment="1" applyProtection="1">
      <alignment horizontal="center" vertical="center"/>
      <protection hidden="1"/>
    </xf>
    <xf numFmtId="0" fontId="37" fillId="20" borderId="46" xfId="0" applyFont="1" applyFill="1" applyBorder="1" applyAlignment="1" applyProtection="1">
      <alignment horizontal="center" vertical="center"/>
      <protection hidden="1"/>
    </xf>
    <xf numFmtId="0" fontId="37" fillId="20" borderId="47" xfId="0" applyFont="1" applyFill="1" applyBorder="1" applyAlignment="1" applyProtection="1">
      <alignment horizontal="center" vertical="center"/>
      <protection hidden="1"/>
    </xf>
    <xf numFmtId="0" fontId="37" fillId="0" borderId="60" xfId="0" applyFont="1" applyBorder="1" applyAlignment="1" applyProtection="1">
      <alignment horizontal="center" vertical="center"/>
      <protection hidden="1"/>
    </xf>
    <xf numFmtId="0" fontId="37" fillId="0" borderId="61" xfId="0" applyFont="1" applyBorder="1" applyAlignment="1" applyProtection="1">
      <alignment horizontal="center" vertical="center"/>
      <protection hidden="1"/>
    </xf>
    <xf numFmtId="0" fontId="37" fillId="0" borderId="62" xfId="0" applyFont="1" applyBorder="1" applyAlignment="1" applyProtection="1">
      <alignment horizontal="center" vertical="center"/>
      <protection hidden="1"/>
    </xf>
    <xf numFmtId="0" fontId="0" fillId="12" borderId="0" xfId="0" applyFill="1" applyAlignment="1" applyProtection="1">
      <alignment horizontal="center" vertical="center"/>
      <protection hidden="1"/>
    </xf>
    <xf numFmtId="0" fontId="0" fillId="20" borderId="0" xfId="0" applyFill="1" applyAlignment="1" applyProtection="1">
      <alignment horizontal="center" vertical="center"/>
      <protection hidden="1"/>
    </xf>
    <xf numFmtId="0" fontId="0" fillId="12" borderId="63" xfId="0" applyFill="1" applyBorder="1" applyAlignment="1" applyProtection="1">
      <alignment horizontal="center" vertical="center"/>
      <protection hidden="1"/>
    </xf>
    <xf numFmtId="0" fontId="0" fillId="12" borderId="64" xfId="0" applyFill="1" applyBorder="1" applyAlignment="1" applyProtection="1">
      <alignment horizontal="center" vertical="center"/>
      <protection hidden="1"/>
    </xf>
    <xf numFmtId="0" fontId="0" fillId="12" borderId="32" xfId="0" applyFill="1" applyBorder="1" applyAlignment="1" applyProtection="1">
      <alignment horizontal="center" vertical="center"/>
      <protection hidden="1"/>
    </xf>
    <xf numFmtId="0" fontId="0" fillId="12" borderId="65" xfId="0" applyFill="1" applyBorder="1" applyAlignment="1" applyProtection="1">
      <alignment horizontal="center" vertical="center"/>
      <protection hidden="1"/>
    </xf>
    <xf numFmtId="0" fontId="0" fillId="20" borderId="63" xfId="0" applyFill="1" applyBorder="1" applyAlignment="1" applyProtection="1">
      <alignment horizontal="center" vertical="center"/>
      <protection hidden="1"/>
    </xf>
    <xf numFmtId="0" fontId="0" fillId="20" borderId="64" xfId="0" applyFill="1" applyBorder="1" applyAlignment="1" applyProtection="1">
      <alignment horizontal="center" vertical="center"/>
      <protection hidden="1"/>
    </xf>
    <xf numFmtId="0" fontId="0" fillId="20" borderId="32" xfId="0" applyFill="1" applyBorder="1" applyAlignment="1" applyProtection="1">
      <alignment horizontal="center" vertical="center"/>
      <protection hidden="1"/>
    </xf>
    <xf numFmtId="0" fontId="0" fillId="12" borderId="66" xfId="0" applyFill="1" applyBorder="1" applyAlignment="1" applyProtection="1">
      <alignment horizontal="center" vertical="center"/>
      <protection hidden="1"/>
    </xf>
    <xf numFmtId="0" fontId="0" fillId="20" borderId="65" xfId="0" applyFill="1" applyBorder="1" applyAlignment="1" applyProtection="1">
      <alignment horizontal="center" vertical="center"/>
      <protection hidden="1"/>
    </xf>
    <xf numFmtId="0" fontId="0" fillId="20" borderId="67" xfId="0" applyFill="1" applyBorder="1" applyAlignment="1" applyProtection="1">
      <alignment horizontal="center" vertical="center"/>
      <protection hidden="1"/>
    </xf>
    <xf numFmtId="0" fontId="0" fillId="20" borderId="68" xfId="0" applyFill="1" applyBorder="1" applyAlignment="1" applyProtection="1">
      <alignment horizontal="center" vertical="center"/>
      <protection hidden="1"/>
    </xf>
    <xf numFmtId="0" fontId="0" fillId="20" borderId="69" xfId="0" applyFill="1" applyBorder="1" applyAlignment="1" applyProtection="1">
      <alignment horizontal="center" vertical="center"/>
      <protection hidden="1"/>
    </xf>
    <xf numFmtId="0" fontId="0" fillId="20" borderId="66" xfId="0" applyFill="1" applyBorder="1" applyAlignment="1" applyProtection="1">
      <alignment horizontal="center" vertical="center"/>
      <protection hidden="1"/>
    </xf>
    <xf numFmtId="0" fontId="40" fillId="20" borderId="65" xfId="0" applyFont="1" applyFill="1" applyBorder="1" applyProtection="1">
      <protection hidden="1"/>
    </xf>
    <xf numFmtId="0" fontId="40" fillId="20" borderId="70" xfId="0" applyFont="1" applyFill="1" applyBorder="1" applyProtection="1">
      <protection hidden="1"/>
    </xf>
    <xf numFmtId="0" fontId="39" fillId="20" borderId="71" xfId="0" applyFont="1" applyFill="1" applyBorder="1" applyAlignment="1" applyProtection="1">
      <alignment horizontal="center" vertical="center"/>
      <protection hidden="1"/>
    </xf>
    <xf numFmtId="0" fontId="40" fillId="20" borderId="66" xfId="0" applyFont="1" applyFill="1" applyBorder="1" applyProtection="1">
      <protection hidden="1"/>
    </xf>
    <xf numFmtId="0" fontId="0" fillId="20" borderId="70" xfId="0" applyFill="1" applyBorder="1" applyAlignment="1" applyProtection="1">
      <alignment horizontal="center" vertical="center"/>
      <protection hidden="1"/>
    </xf>
    <xf numFmtId="0" fontId="0" fillId="20" borderId="71" xfId="0" applyFill="1" applyBorder="1" applyAlignment="1" applyProtection="1">
      <alignment horizontal="center" vertical="center"/>
      <protection hidden="1"/>
    </xf>
    <xf numFmtId="0" fontId="0" fillId="20" borderId="73" xfId="0" applyFill="1" applyBorder="1" applyAlignment="1" applyProtection="1">
      <alignment horizontal="center" vertical="center"/>
      <protection hidden="1"/>
    </xf>
    <xf numFmtId="0" fontId="0" fillId="20" borderId="74" xfId="0" applyFill="1" applyBorder="1" applyAlignment="1" applyProtection="1">
      <alignment horizontal="center" vertical="center"/>
      <protection hidden="1"/>
    </xf>
    <xf numFmtId="0" fontId="0" fillId="20" borderId="75" xfId="0" applyFill="1" applyBorder="1" applyAlignment="1" applyProtection="1">
      <alignment horizontal="center" vertical="center"/>
      <protection hidden="1"/>
    </xf>
    <xf numFmtId="0" fontId="0" fillId="20" borderId="16" xfId="0" applyFill="1" applyBorder="1" applyAlignment="1" applyProtection="1">
      <alignment horizontal="center" vertical="center"/>
      <protection hidden="1"/>
    </xf>
    <xf numFmtId="0" fontId="0" fillId="20" borderId="76" xfId="0" applyFill="1" applyBorder="1" applyAlignment="1" applyProtection="1">
      <alignment horizontal="center" vertical="center"/>
      <protection hidden="1"/>
    </xf>
    <xf numFmtId="0" fontId="0" fillId="20" borderId="15" xfId="0" applyFill="1" applyBorder="1" applyAlignment="1" applyProtection="1">
      <alignment horizontal="center" vertical="center"/>
      <protection hidden="1"/>
    </xf>
    <xf numFmtId="0" fontId="0" fillId="20" borderId="77" xfId="0" applyFill="1" applyBorder="1" applyAlignment="1" applyProtection="1">
      <alignment horizontal="center" vertical="center"/>
      <protection hidden="1"/>
    </xf>
    <xf numFmtId="0" fontId="0" fillId="20" borderId="78" xfId="0" applyFill="1" applyBorder="1" applyAlignment="1" applyProtection="1">
      <alignment horizontal="center" vertical="center"/>
      <protection hidden="1"/>
    </xf>
    <xf numFmtId="0" fontId="0" fillId="20" borderId="14" xfId="0" applyFill="1" applyBorder="1" applyAlignment="1" applyProtection="1">
      <alignment horizontal="center" vertical="center"/>
      <protection hidden="1"/>
    </xf>
    <xf numFmtId="0" fontId="0" fillId="20" borderId="17" xfId="0" applyFill="1" applyBorder="1" applyAlignment="1" applyProtection="1">
      <alignment horizontal="center" vertical="center"/>
      <protection hidden="1"/>
    </xf>
    <xf numFmtId="0" fontId="0" fillId="20" borderId="13" xfId="0" applyFill="1" applyBorder="1" applyAlignment="1" applyProtection="1">
      <alignment horizontal="center" vertical="center"/>
      <protection hidden="1"/>
    </xf>
    <xf numFmtId="0" fontId="0" fillId="20" borderId="79" xfId="0" applyFill="1" applyBorder="1" applyAlignment="1" applyProtection="1">
      <alignment horizontal="center" vertical="center"/>
      <protection hidden="1"/>
    </xf>
    <xf numFmtId="0" fontId="0" fillId="20" borderId="72" xfId="0" applyFill="1" applyBorder="1" applyAlignment="1" applyProtection="1">
      <alignment horizontal="center" vertical="center"/>
      <protection hidden="1"/>
    </xf>
    <xf numFmtId="0" fontId="0" fillId="20" borderId="80" xfId="0" applyFill="1" applyBorder="1" applyAlignment="1" applyProtection="1">
      <alignment horizontal="center" vertical="center"/>
      <protection hidden="1"/>
    </xf>
    <xf numFmtId="0" fontId="0" fillId="12" borderId="79" xfId="0" applyFill="1" applyBorder="1" applyAlignment="1" applyProtection="1">
      <alignment horizontal="center" vertical="center"/>
      <protection hidden="1"/>
    </xf>
    <xf numFmtId="0" fontId="0" fillId="12" borderId="72" xfId="0" applyFill="1" applyBorder="1" applyAlignment="1" applyProtection="1">
      <alignment horizontal="center" vertical="center"/>
      <protection hidden="1"/>
    </xf>
    <xf numFmtId="0" fontId="0" fillId="12" borderId="80" xfId="0" applyFill="1" applyBorder="1" applyAlignment="1" applyProtection="1">
      <alignment horizontal="center" vertical="center"/>
      <protection hidden="1"/>
    </xf>
    <xf numFmtId="0" fontId="46" fillId="20" borderId="0" xfId="0" applyFont="1" applyFill="1" applyAlignment="1" applyProtection="1">
      <alignment horizontal="center" vertical="center"/>
      <protection hidden="1"/>
    </xf>
    <xf numFmtId="0" fontId="0" fillId="0" borderId="39" xfId="0" applyBorder="1" applyProtection="1">
      <protection hidden="1"/>
    </xf>
    <xf numFmtId="0" fontId="0" fillId="0" borderId="40" xfId="0" applyBorder="1" applyProtection="1">
      <protection hidden="1"/>
    </xf>
    <xf numFmtId="0" fontId="0" fillId="0" borderId="41" xfId="0" applyBorder="1" applyProtection="1">
      <protection hidden="1"/>
    </xf>
    <xf numFmtId="0" fontId="0" fillId="20" borderId="0" xfId="0" applyFill="1" applyProtection="1">
      <protection hidden="1"/>
    </xf>
    <xf numFmtId="0" fontId="0" fillId="0" borderId="43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76" xfId="0" applyBorder="1" applyProtection="1">
      <protection hidden="1"/>
    </xf>
    <xf numFmtId="0" fontId="0" fillId="0" borderId="15" xfId="0" applyBorder="1" applyProtection="1">
      <protection hidden="1"/>
    </xf>
    <xf numFmtId="0" fontId="0" fillId="0" borderId="44" xfId="0" applyBorder="1" applyProtection="1">
      <protection hidden="1"/>
    </xf>
    <xf numFmtId="0" fontId="0" fillId="0" borderId="77" xfId="0" applyBorder="1" applyProtection="1">
      <protection hidden="1"/>
    </xf>
    <xf numFmtId="0" fontId="0" fillId="20" borderId="39" xfId="0" applyFill="1" applyBorder="1" applyProtection="1">
      <protection hidden="1"/>
    </xf>
    <xf numFmtId="0" fontId="0" fillId="20" borderId="40" xfId="0" applyFill="1" applyBorder="1" applyProtection="1">
      <protection hidden="1"/>
    </xf>
    <xf numFmtId="0" fontId="0" fillId="20" borderId="41" xfId="0" applyFill="1" applyBorder="1" applyProtection="1">
      <protection hidden="1"/>
    </xf>
    <xf numFmtId="0" fontId="0" fillId="0" borderId="78" xfId="0" applyBorder="1" applyProtection="1">
      <protection hidden="1"/>
    </xf>
    <xf numFmtId="0" fontId="0" fillId="20" borderId="43" xfId="0" applyFill="1" applyBorder="1" applyAlignment="1" applyProtection="1">
      <alignment horizontal="center" vertical="center"/>
      <protection hidden="1"/>
    </xf>
    <xf numFmtId="0" fontId="0" fillId="20" borderId="44" xfId="0" applyFill="1" applyBorder="1" applyProtection="1">
      <protection hidden="1"/>
    </xf>
    <xf numFmtId="0" fontId="0" fillId="20" borderId="43" xfId="0" applyFill="1" applyBorder="1" applyProtection="1">
      <protection hidden="1"/>
    </xf>
    <xf numFmtId="0" fontId="0" fillId="0" borderId="0" xfId="0" applyProtection="1">
      <protection hidden="1"/>
    </xf>
    <xf numFmtId="0" fontId="0" fillId="0" borderId="45" xfId="0" applyBorder="1" applyProtection="1">
      <protection hidden="1"/>
    </xf>
    <xf numFmtId="0" fontId="0" fillId="0" borderId="46" xfId="0" applyBorder="1" applyProtection="1">
      <protection hidden="1"/>
    </xf>
    <xf numFmtId="0" fontId="0" fillId="0" borderId="47" xfId="0" applyBorder="1" applyProtection="1">
      <protection hidden="1"/>
    </xf>
    <xf numFmtId="0" fontId="0" fillId="20" borderId="45" xfId="0" applyFill="1" applyBorder="1" applyProtection="1">
      <protection hidden="1"/>
    </xf>
    <xf numFmtId="0" fontId="0" fillId="20" borderId="46" xfId="0" applyFill="1" applyBorder="1" applyProtection="1">
      <protection hidden="1"/>
    </xf>
    <xf numFmtId="0" fontId="0" fillId="20" borderId="47" xfId="0" applyFill="1" applyBorder="1" applyProtection="1">
      <protection hidden="1"/>
    </xf>
    <xf numFmtId="0" fontId="0" fillId="20" borderId="39" xfId="0" applyFill="1" applyBorder="1" applyAlignment="1" applyProtection="1">
      <alignment horizontal="center" vertical="center"/>
      <protection hidden="1"/>
    </xf>
    <xf numFmtId="0" fontId="0" fillId="20" borderId="40" xfId="0" applyFill="1" applyBorder="1" applyAlignment="1" applyProtection="1">
      <alignment horizontal="center" vertical="center"/>
      <protection hidden="1"/>
    </xf>
    <xf numFmtId="0" fontId="0" fillId="20" borderId="41" xfId="0" applyFill="1" applyBorder="1" applyAlignment="1" applyProtection="1">
      <alignment horizontal="center" vertical="center"/>
      <protection hidden="1"/>
    </xf>
    <xf numFmtId="0" fontId="0" fillId="0" borderId="39" xfId="0" applyBorder="1" applyAlignment="1" applyProtection="1">
      <alignment horizontal="center" vertical="center"/>
      <protection hidden="1"/>
    </xf>
    <xf numFmtId="0" fontId="0" fillId="0" borderId="40" xfId="0" applyBorder="1" applyAlignment="1" applyProtection="1">
      <alignment horizontal="center" vertical="center"/>
      <protection hidden="1"/>
    </xf>
    <xf numFmtId="0" fontId="0" fillId="0" borderId="41" xfId="0" applyBorder="1" applyAlignment="1" applyProtection="1">
      <alignment horizontal="center" vertical="center"/>
      <protection hidden="1"/>
    </xf>
    <xf numFmtId="0" fontId="0" fillId="20" borderId="44" xfId="0" applyFill="1" applyBorder="1" applyAlignment="1" applyProtection="1">
      <alignment horizontal="center" vertical="center"/>
      <protection hidden="1"/>
    </xf>
    <xf numFmtId="0" fontId="51" fillId="0" borderId="43" xfId="0" applyFont="1" applyBorder="1" applyAlignment="1" applyProtection="1">
      <alignment horizontal="left" vertical="center" indent="2"/>
      <protection hidden="1"/>
    </xf>
    <xf numFmtId="0" fontId="51" fillId="0" borderId="0" xfId="0" applyFont="1" applyAlignment="1" applyProtection="1">
      <alignment horizontal="center" vertical="center"/>
      <protection hidden="1"/>
    </xf>
    <xf numFmtId="0" fontId="51" fillId="0" borderId="44" xfId="0" applyFont="1" applyBorder="1" applyAlignment="1" applyProtection="1">
      <alignment vertical="center"/>
      <protection hidden="1"/>
    </xf>
    <xf numFmtId="0" fontId="51" fillId="20" borderId="44" xfId="0" applyFont="1" applyFill="1" applyBorder="1" applyAlignment="1" applyProtection="1">
      <alignment vertical="center"/>
      <protection hidden="1"/>
    </xf>
    <xf numFmtId="0" fontId="55" fillId="0" borderId="43" xfId="0" applyFont="1" applyBorder="1" applyAlignment="1" applyProtection="1">
      <alignment horizontal="left" vertical="center"/>
      <protection hidden="1"/>
    </xf>
    <xf numFmtId="0" fontId="55" fillId="0" borderId="0" xfId="0" applyFont="1" applyAlignment="1" applyProtection="1">
      <alignment horizontal="left" vertical="center"/>
      <protection hidden="1"/>
    </xf>
    <xf numFmtId="0" fontId="56" fillId="0" borderId="44" xfId="0" applyFont="1" applyBorder="1" applyAlignment="1" applyProtection="1">
      <alignment horizontal="left" vertical="center"/>
      <protection hidden="1"/>
    </xf>
    <xf numFmtId="0" fontId="57" fillId="0" borderId="43" xfId="0" applyFon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0" fontId="44" fillId="0" borderId="44" xfId="0" applyFont="1" applyBorder="1" applyAlignment="1" applyProtection="1">
      <alignment horizontal="left" vertical="center"/>
      <protection hidden="1"/>
    </xf>
    <xf numFmtId="0" fontId="0" fillId="0" borderId="0" xfId="0" applyAlignment="1" applyProtection="1">
      <alignment vertical="center"/>
      <protection hidden="1"/>
    </xf>
    <xf numFmtId="0" fontId="40" fillId="0" borderId="0" xfId="0" applyFont="1" applyAlignment="1" applyProtection="1">
      <alignment horizontal="left" vertical="center"/>
      <protection hidden="1"/>
    </xf>
    <xf numFmtId="0" fontId="26" fillId="0" borderId="0" xfId="0" applyFont="1" applyAlignment="1" applyProtection="1">
      <alignment horizontal="left" vertical="center"/>
      <protection hidden="1"/>
    </xf>
    <xf numFmtId="0" fontId="0" fillId="20" borderId="45" xfId="0" applyFill="1" applyBorder="1" applyAlignment="1" applyProtection="1">
      <alignment horizontal="center" vertical="center"/>
      <protection hidden="1"/>
    </xf>
    <xf numFmtId="0" fontId="0" fillId="20" borderId="46" xfId="0" applyFill="1" applyBorder="1" applyAlignment="1" applyProtection="1">
      <alignment horizontal="center" vertical="center"/>
      <protection hidden="1"/>
    </xf>
    <xf numFmtId="0" fontId="0" fillId="20" borderId="47" xfId="0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58" fillId="20" borderId="39" xfId="0" applyFont="1" applyFill="1" applyBorder="1" applyAlignment="1" applyProtection="1">
      <alignment horizontal="center" vertical="center"/>
      <protection hidden="1"/>
    </xf>
    <xf numFmtId="0" fontId="58" fillId="20" borderId="40" xfId="0" applyFont="1" applyFill="1" applyBorder="1" applyAlignment="1" applyProtection="1">
      <alignment horizontal="center" vertical="center"/>
      <protection hidden="1"/>
    </xf>
    <xf numFmtId="0" fontId="58" fillId="20" borderId="41" xfId="0" applyFont="1" applyFill="1" applyBorder="1" applyAlignment="1" applyProtection="1">
      <alignment horizontal="center" vertical="center"/>
      <protection hidden="1"/>
    </xf>
    <xf numFmtId="0" fontId="58" fillId="20" borderId="43" xfId="0" applyFont="1" applyFill="1" applyBorder="1" applyAlignment="1" applyProtection="1">
      <alignment horizontal="center" vertical="center"/>
      <protection hidden="1"/>
    </xf>
    <xf numFmtId="0" fontId="58" fillId="0" borderId="39" xfId="0" applyFont="1" applyBorder="1" applyAlignment="1" applyProtection="1">
      <alignment horizontal="center" vertical="center"/>
      <protection hidden="1"/>
    </xf>
    <xf numFmtId="0" fontId="58" fillId="0" borderId="40" xfId="0" applyFont="1" applyBorder="1" applyAlignment="1" applyProtection="1">
      <alignment horizontal="center" vertical="center"/>
      <protection hidden="1"/>
    </xf>
    <xf numFmtId="0" fontId="58" fillId="0" borderId="41" xfId="0" applyFont="1" applyBorder="1" applyAlignment="1" applyProtection="1">
      <alignment horizontal="center" vertical="center"/>
      <protection hidden="1"/>
    </xf>
    <xf numFmtId="0" fontId="58" fillId="20" borderId="44" xfId="0" applyFont="1" applyFill="1" applyBorder="1" applyAlignment="1" applyProtection="1">
      <alignment horizontal="center" vertical="center"/>
      <protection hidden="1"/>
    </xf>
    <xf numFmtId="0" fontId="56" fillId="0" borderId="43" xfId="0" applyFont="1" applyBorder="1" applyAlignment="1" applyProtection="1">
      <alignment horizontal="left" vertical="center"/>
      <protection hidden="1"/>
    </xf>
    <xf numFmtId="0" fontId="56" fillId="0" borderId="0" xfId="0" applyFont="1" applyAlignment="1" applyProtection="1">
      <alignment horizontal="left" vertical="center"/>
      <protection hidden="1"/>
    </xf>
    <xf numFmtId="0" fontId="57" fillId="0" borderId="43" xfId="0" applyFont="1" applyBorder="1" applyAlignment="1" applyProtection="1">
      <alignment horizontal="center"/>
      <protection hidden="1"/>
    </xf>
    <xf numFmtId="0" fontId="59" fillId="0" borderId="0" xfId="0" applyFont="1" applyAlignment="1" applyProtection="1">
      <alignment vertical="center"/>
      <protection hidden="1"/>
    </xf>
    <xf numFmtId="0" fontId="60" fillId="0" borderId="44" xfId="0" applyFont="1" applyBorder="1" applyProtection="1">
      <protection hidden="1"/>
    </xf>
    <xf numFmtId="0" fontId="61" fillId="20" borderId="44" xfId="0" applyFont="1" applyFill="1" applyBorder="1" applyAlignment="1" applyProtection="1">
      <alignment vertical="center"/>
      <protection hidden="1"/>
    </xf>
    <xf numFmtId="0" fontId="0" fillId="0" borderId="43" xfId="0" applyBorder="1" applyAlignment="1" applyProtection="1">
      <alignment horizontal="center" vertical="center"/>
      <protection hidden="1"/>
    </xf>
    <xf numFmtId="0" fontId="40" fillId="0" borderId="0" xfId="0" applyFont="1" applyAlignment="1" applyProtection="1">
      <alignment vertical="top"/>
      <protection hidden="1"/>
    </xf>
    <xf numFmtId="0" fontId="62" fillId="0" borderId="44" xfId="0" applyFont="1" applyBorder="1" applyAlignment="1" applyProtection="1">
      <alignment vertical="top"/>
      <protection hidden="1"/>
    </xf>
    <xf numFmtId="0" fontId="0" fillId="20" borderId="44" xfId="0" applyFill="1" applyBorder="1" applyAlignment="1" applyProtection="1">
      <alignment vertical="center"/>
      <protection hidden="1"/>
    </xf>
    <xf numFmtId="0" fontId="63" fillId="0" borderId="44" xfId="0" applyFont="1" applyBorder="1" applyProtection="1">
      <protection hidden="1"/>
    </xf>
    <xf numFmtId="0" fontId="0" fillId="0" borderId="45" xfId="0" applyBorder="1" applyAlignment="1" applyProtection="1">
      <alignment horizontal="center" vertical="center"/>
      <protection hidden="1"/>
    </xf>
    <xf numFmtId="0" fontId="0" fillId="0" borderId="46" xfId="0" applyBorder="1" applyAlignment="1" applyProtection="1">
      <alignment horizontal="center" vertical="center"/>
      <protection hidden="1"/>
    </xf>
    <xf numFmtId="0" fontId="0" fillId="0" borderId="47" xfId="0" applyBorder="1" applyAlignment="1" applyProtection="1">
      <alignment horizontal="center" vertical="center"/>
      <protection hidden="1"/>
    </xf>
    <xf numFmtId="0" fontId="0" fillId="0" borderId="14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3" xfId="0" applyBorder="1" applyProtection="1">
      <protection hidden="1"/>
    </xf>
    <xf numFmtId="0" fontId="0" fillId="20" borderId="62" xfId="0" applyFill="1" applyBorder="1" applyAlignment="1" applyProtection="1">
      <alignment horizontal="center" vertical="center"/>
      <protection hidden="1"/>
    </xf>
    <xf numFmtId="0" fontId="0" fillId="20" borderId="61" xfId="0" applyFill="1" applyBorder="1" applyAlignment="1" applyProtection="1">
      <alignment horizontal="center" vertical="center"/>
      <protection hidden="1"/>
    </xf>
    <xf numFmtId="0" fontId="0" fillId="20" borderId="60" xfId="0" applyFill="1" applyBorder="1" applyAlignment="1" applyProtection="1">
      <alignment horizontal="center" vertical="center"/>
      <protection hidden="1"/>
    </xf>
    <xf numFmtId="0" fontId="0" fillId="20" borderId="42" xfId="0" applyFill="1" applyBorder="1" applyAlignment="1" applyProtection="1">
      <alignment horizontal="center" vertical="center"/>
      <protection hidden="1"/>
    </xf>
    <xf numFmtId="0" fontId="0" fillId="20" borderId="38" xfId="0" applyFill="1" applyBorder="1" applyAlignment="1" applyProtection="1">
      <alignment horizontal="center" vertical="center"/>
      <protection hidden="1"/>
    </xf>
    <xf numFmtId="0" fontId="37" fillId="12" borderId="80" xfId="0" applyFont="1" applyFill="1" applyBorder="1" applyAlignment="1" applyProtection="1">
      <alignment horizontal="center" vertical="center"/>
      <protection hidden="1"/>
    </xf>
    <xf numFmtId="0" fontId="37" fillId="12" borderId="72" xfId="0" applyFont="1" applyFill="1" applyBorder="1" applyAlignment="1" applyProtection="1">
      <alignment horizontal="center" vertical="center"/>
      <protection hidden="1"/>
    </xf>
    <xf numFmtId="0" fontId="37" fillId="12" borderId="79" xfId="0" applyFont="1" applyFill="1" applyBorder="1" applyAlignment="1" applyProtection="1">
      <alignment horizontal="center" vertical="center"/>
      <protection hidden="1"/>
    </xf>
    <xf numFmtId="0" fontId="37" fillId="12" borderId="66" xfId="0" applyFont="1" applyFill="1" applyBorder="1" applyAlignment="1" applyProtection="1">
      <alignment horizontal="center" vertical="center"/>
      <protection hidden="1"/>
    </xf>
    <xf numFmtId="0" fontId="37" fillId="12" borderId="65" xfId="0" applyFont="1" applyFill="1" applyBorder="1" applyAlignment="1" applyProtection="1">
      <alignment horizontal="center" vertical="center"/>
      <protection hidden="1"/>
    </xf>
    <xf numFmtId="0" fontId="37" fillId="12" borderId="32" xfId="0" applyFont="1" applyFill="1" applyBorder="1" applyAlignment="1" applyProtection="1">
      <alignment horizontal="center" vertical="center"/>
      <protection hidden="1"/>
    </xf>
    <xf numFmtId="0" fontId="37" fillId="12" borderId="64" xfId="0" applyFont="1" applyFill="1" applyBorder="1" applyAlignment="1" applyProtection="1">
      <alignment horizontal="center" vertical="center"/>
      <protection hidden="1"/>
    </xf>
    <xf numFmtId="0" fontId="37" fillId="12" borderId="63" xfId="0" applyFont="1" applyFill="1" applyBorder="1" applyAlignment="1" applyProtection="1">
      <alignment horizontal="center" vertical="center"/>
      <protection hidden="1"/>
    </xf>
    <xf numFmtId="0" fontId="0" fillId="20" borderId="0" xfId="0" applyFill="1"/>
    <xf numFmtId="0" fontId="0" fillId="20" borderId="37" xfId="0" applyFill="1" applyBorder="1" applyAlignment="1" applyProtection="1">
      <alignment horizontal="center" vertical="center"/>
      <protection hidden="1"/>
    </xf>
    <xf numFmtId="0" fontId="0" fillId="20" borderId="36" xfId="0" applyFill="1" applyBorder="1" applyAlignment="1" applyProtection="1">
      <alignment horizontal="center" vertical="center"/>
      <protection hidden="1"/>
    </xf>
    <xf numFmtId="0" fontId="0" fillId="20" borderId="35" xfId="0" applyFill="1" applyBorder="1" applyAlignment="1" applyProtection="1">
      <alignment horizontal="center" vertical="center"/>
      <protection hidden="1"/>
    </xf>
    <xf numFmtId="0" fontId="70" fillId="20" borderId="0" xfId="0" applyFont="1" applyFill="1" applyAlignment="1" applyProtection="1">
      <alignment horizontal="center"/>
      <protection hidden="1"/>
    </xf>
    <xf numFmtId="0" fontId="0" fillId="12" borderId="81" xfId="0" applyFill="1" applyBorder="1" applyAlignment="1">
      <alignment horizontal="center" vertical="center"/>
    </xf>
    <xf numFmtId="0" fontId="0" fillId="12" borderId="82" xfId="0" applyFill="1" applyBorder="1" applyAlignment="1">
      <alignment horizontal="center" vertical="center"/>
    </xf>
    <xf numFmtId="0" fontId="0" fillId="12" borderId="83" xfId="0" applyFill="1" applyBorder="1" applyAlignment="1">
      <alignment horizontal="center" vertical="center"/>
    </xf>
    <xf numFmtId="0" fontId="0" fillId="12" borderId="84" xfId="0" applyFill="1" applyBorder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12" borderId="85" xfId="0" applyFill="1" applyBorder="1" applyAlignment="1">
      <alignment horizontal="center" vertical="center"/>
    </xf>
    <xf numFmtId="0" fontId="0" fillId="20" borderId="39" xfId="0" applyFill="1" applyBorder="1" applyAlignment="1">
      <alignment horizontal="center" vertical="center"/>
    </xf>
    <xf numFmtId="0" fontId="0" fillId="20" borderId="40" xfId="0" applyFill="1" applyBorder="1" applyAlignment="1">
      <alignment horizontal="center" vertical="center"/>
    </xf>
    <xf numFmtId="0" fontId="0" fillId="20" borderId="41" xfId="0" applyFill="1" applyBorder="1" applyAlignment="1">
      <alignment horizontal="center" vertical="center"/>
    </xf>
    <xf numFmtId="0" fontId="0" fillId="20" borderId="43" xfId="0" applyFill="1" applyBorder="1" applyAlignment="1">
      <alignment horizontal="center" vertical="center"/>
    </xf>
    <xf numFmtId="0" fontId="71" fillId="20" borderId="86" xfId="0" applyFont="1" applyFill="1" applyBorder="1" applyAlignment="1">
      <alignment horizontal="center" vertical="center"/>
    </xf>
    <xf numFmtId="0" fontId="0" fillId="20" borderId="44" xfId="0" applyFill="1" applyBorder="1" applyAlignment="1">
      <alignment horizontal="center" vertical="center"/>
    </xf>
    <xf numFmtId="0" fontId="40" fillId="20" borderId="0" xfId="0" applyFont="1" applyFill="1" applyAlignment="1">
      <alignment horizontal="left" vertical="center"/>
    </xf>
    <xf numFmtId="0" fontId="0" fillId="20" borderId="45" xfId="0" applyFill="1" applyBorder="1" applyAlignment="1">
      <alignment horizontal="center" vertical="center"/>
    </xf>
    <xf numFmtId="0" fontId="0" fillId="20" borderId="46" xfId="0" applyFill="1" applyBorder="1" applyAlignment="1">
      <alignment horizontal="center" vertical="center"/>
    </xf>
    <xf numFmtId="0" fontId="0" fillId="20" borderId="47" xfId="0" applyFill="1" applyBorder="1" applyAlignment="1">
      <alignment horizontal="center" vertical="center"/>
    </xf>
    <xf numFmtId="0" fontId="0" fillId="12" borderId="87" xfId="0" applyFill="1" applyBorder="1" applyAlignment="1">
      <alignment horizontal="center" vertical="center"/>
    </xf>
    <xf numFmtId="0" fontId="0" fillId="12" borderId="88" xfId="0" applyFill="1" applyBorder="1" applyAlignment="1">
      <alignment horizontal="center" vertical="center"/>
    </xf>
    <xf numFmtId="0" fontId="0" fillId="12" borderId="89" xfId="0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NumberFormat="1" applyFont="1" applyAlignment="1">
      <alignment horizontal="center" vertical="center"/>
    </xf>
    <xf numFmtId="0" fontId="4" fillId="0" borderId="77" xfId="0" applyFont="1" applyFill="1" applyBorder="1" applyProtection="1">
      <protection locked="0"/>
    </xf>
    <xf numFmtId="0" fontId="25" fillId="15" borderId="30" xfId="0" applyFont="1" applyFill="1" applyBorder="1" applyAlignment="1">
      <alignment horizontal="center" vertical="center" wrapText="1"/>
    </xf>
    <xf numFmtId="0" fontId="25" fillId="15" borderId="90" xfId="0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25" fillId="15" borderId="90" xfId="0" applyNumberFormat="1" applyFont="1" applyFill="1" applyBorder="1" applyAlignment="1">
      <alignment horizontal="center" vertical="center"/>
    </xf>
    <xf numFmtId="14" fontId="14" fillId="9" borderId="0" xfId="0" applyNumberFormat="1" applyFont="1" applyFill="1" applyBorder="1" applyAlignment="1" applyProtection="1">
      <alignment horizontal="center" vertical="center" wrapText="1"/>
      <protection locked="0"/>
    </xf>
    <xf numFmtId="14" fontId="14" fillId="4" borderId="0" xfId="0" applyNumberFormat="1" applyFont="1" applyFill="1" applyBorder="1" applyAlignment="1" applyProtection="1">
      <alignment horizontal="center" vertical="center" wrapText="1"/>
      <protection locked="0"/>
    </xf>
    <xf numFmtId="14" fontId="4" fillId="0" borderId="0" xfId="0" applyNumberFormat="1" applyFont="1" applyFill="1" applyBorder="1" applyAlignment="1">
      <alignment horizontal="center" vertical="center"/>
    </xf>
    <xf numFmtId="14" fontId="12" fillId="0" borderId="0" xfId="0" applyNumberFormat="1" applyFont="1" applyFill="1" applyBorder="1" applyAlignment="1">
      <alignment horizontal="center" vertical="center" wrapText="1"/>
    </xf>
    <xf numFmtId="14" fontId="14" fillId="4" borderId="0" xfId="0" applyNumberFormat="1" applyFont="1" applyFill="1" applyBorder="1" applyAlignment="1">
      <alignment horizontal="center" vertical="center" wrapText="1"/>
    </xf>
    <xf numFmtId="14" fontId="14" fillId="4" borderId="0" xfId="0" applyNumberFormat="1" applyFont="1" applyFill="1" applyBorder="1" applyAlignment="1">
      <alignment horizontal="left" vertical="center" wrapText="1" indent="1"/>
    </xf>
    <xf numFmtId="14" fontId="30" fillId="4" borderId="0" xfId="0" applyNumberFormat="1" applyFont="1" applyFill="1" applyBorder="1" applyAlignment="1">
      <alignment horizontal="left" vertical="center" wrapText="1" indent="1"/>
    </xf>
    <xf numFmtId="14" fontId="2" fillId="3" borderId="0" xfId="0" applyNumberFormat="1" applyFont="1" applyFill="1" applyBorder="1" applyAlignment="1">
      <alignment horizontal="left" vertical="center" wrapText="1" indent="1"/>
    </xf>
    <xf numFmtId="14" fontId="4" fillId="0" borderId="0" xfId="0" applyNumberFormat="1" applyFont="1" applyBorder="1" applyAlignment="1">
      <alignment horizontal="center"/>
    </xf>
    <xf numFmtId="14" fontId="2" fillId="0" borderId="0" xfId="0" applyNumberFormat="1" applyFont="1" applyBorder="1" applyAlignment="1">
      <alignment horizontal="center" vertical="center"/>
    </xf>
    <xf numFmtId="0" fontId="72" fillId="21" borderId="90" xfId="0" applyFont="1" applyFill="1" applyBorder="1" applyAlignment="1">
      <alignment horizontal="center" vertical="center"/>
    </xf>
    <xf numFmtId="1" fontId="72" fillId="21" borderId="90" xfId="0" applyNumberFormat="1" applyFont="1" applyFill="1" applyBorder="1" applyAlignment="1">
      <alignment horizontal="center" vertical="center"/>
    </xf>
    <xf numFmtId="0" fontId="0" fillId="0" borderId="90" xfId="0" applyBorder="1" applyAlignment="1">
      <alignment horizontal="center"/>
    </xf>
    <xf numFmtId="0" fontId="4" fillId="0" borderId="90" xfId="0" applyFont="1" applyFill="1" applyBorder="1" applyProtection="1">
      <protection locked="0"/>
    </xf>
    <xf numFmtId="0" fontId="4" fillId="0" borderId="90" xfId="0" applyFont="1" applyFill="1" applyBorder="1" applyAlignment="1" applyProtection="1">
      <alignment horizontal="center"/>
      <protection locked="0"/>
    </xf>
    <xf numFmtId="0" fontId="10" fillId="0" borderId="90" xfId="0" applyFont="1" applyFill="1" applyBorder="1" applyAlignment="1" applyProtection="1">
      <alignment horizontal="center" vertical="center"/>
      <protection locked="0"/>
    </xf>
    <xf numFmtId="0" fontId="4" fillId="0" borderId="90" xfId="0" applyFont="1" applyFill="1" applyBorder="1" applyAlignment="1" applyProtection="1">
      <alignment horizontal="center" vertical="center"/>
      <protection locked="0"/>
    </xf>
    <xf numFmtId="1" fontId="14" fillId="9" borderId="90" xfId="0" applyNumberFormat="1" applyFont="1" applyFill="1" applyBorder="1" applyAlignment="1" applyProtection="1">
      <alignment horizontal="center" vertical="center" wrapText="1"/>
      <protection locked="0"/>
    </xf>
    <xf numFmtId="1" fontId="14" fillId="4" borderId="90" xfId="0" applyNumberFormat="1" applyFont="1" applyFill="1" applyBorder="1" applyAlignment="1" applyProtection="1">
      <alignment horizontal="left" vertical="center" wrapText="1"/>
      <protection locked="0"/>
    </xf>
    <xf numFmtId="1" fontId="14" fillId="4" borderId="90" xfId="0" applyNumberFormat="1" applyFont="1" applyFill="1" applyBorder="1" applyAlignment="1" applyProtection="1">
      <alignment horizontal="right" vertical="center" wrapText="1"/>
      <protection locked="0"/>
    </xf>
    <xf numFmtId="0" fontId="4" fillId="0" borderId="90" xfId="0" applyFont="1" applyBorder="1" applyAlignment="1">
      <alignment horizontal="center" vertical="center"/>
    </xf>
    <xf numFmtId="0" fontId="4" fillId="0" borderId="90" xfId="0" applyFont="1" applyBorder="1" applyAlignment="1">
      <alignment horizontal="left" vertical="center"/>
    </xf>
    <xf numFmtId="14" fontId="4" fillId="0" borderId="90" xfId="0" applyNumberFormat="1" applyFont="1" applyBorder="1" applyAlignment="1">
      <alignment horizontal="center" vertical="center"/>
    </xf>
    <xf numFmtId="0" fontId="4" fillId="0" borderId="90" xfId="0" applyFont="1" applyBorder="1"/>
    <xf numFmtId="1" fontId="2" fillId="4" borderId="90" xfId="0" applyNumberFormat="1" applyFont="1" applyFill="1" applyBorder="1" applyAlignment="1">
      <alignment horizontal="left" vertical="center" wrapText="1" indent="1"/>
    </xf>
    <xf numFmtId="14" fontId="2" fillId="4" borderId="90" xfId="0" applyNumberFormat="1" applyFont="1" applyFill="1" applyBorder="1" applyAlignment="1">
      <alignment horizontal="left" vertical="center" wrapText="1" indent="1"/>
    </xf>
    <xf numFmtId="0" fontId="4" fillId="0" borderId="90" xfId="0" applyFont="1" applyFill="1" applyBorder="1" applyAlignment="1">
      <alignment horizontal="center" vertical="center"/>
    </xf>
    <xf numFmtId="0" fontId="4" fillId="0" borderId="90" xfId="0" applyFont="1" applyFill="1" applyBorder="1" applyAlignment="1">
      <alignment horizontal="left" vertical="center"/>
    </xf>
    <xf numFmtId="14" fontId="4" fillId="0" borderId="90" xfId="0" applyNumberFormat="1" applyFont="1" applyFill="1" applyBorder="1" applyAlignment="1">
      <alignment horizontal="center" vertical="center"/>
    </xf>
    <xf numFmtId="164" fontId="4" fillId="0" borderId="90" xfId="0" applyNumberFormat="1" applyFont="1" applyBorder="1" applyAlignment="1">
      <alignment horizontal="center" vertical="center"/>
    </xf>
    <xf numFmtId="0" fontId="13" fillId="4" borderId="90" xfId="0" applyFont="1" applyFill="1" applyBorder="1" applyAlignment="1">
      <alignment vertical="center" wrapText="1"/>
    </xf>
    <xf numFmtId="1" fontId="4" fillId="0" borderId="90" xfId="0" applyNumberFormat="1" applyFont="1" applyFill="1" applyBorder="1" applyAlignment="1">
      <alignment horizontal="center" vertical="center"/>
    </xf>
    <xf numFmtId="0" fontId="4" fillId="0" borderId="90" xfId="0" applyFont="1" applyFill="1" applyBorder="1"/>
    <xf numFmtId="1" fontId="30" fillId="4" borderId="90" xfId="0" applyNumberFormat="1" applyFont="1" applyFill="1" applyBorder="1" applyAlignment="1">
      <alignment horizontal="left" vertical="center" wrapText="1" indent="1"/>
    </xf>
    <xf numFmtId="14" fontId="4" fillId="0" borderId="90" xfId="0" applyNumberFormat="1" applyFont="1" applyBorder="1"/>
    <xf numFmtId="0" fontId="4" fillId="0" borderId="90" xfId="0" applyFont="1" applyBorder="1" applyAlignment="1">
      <alignment horizontal="center"/>
    </xf>
    <xf numFmtId="0" fontId="4" fillId="0" borderId="90" xfId="0" applyFont="1" applyBorder="1" applyAlignment="1">
      <alignment horizontal="left"/>
    </xf>
    <xf numFmtId="14" fontId="4" fillId="0" borderId="90" xfId="0" applyNumberFormat="1" applyFont="1" applyBorder="1" applyAlignment="1">
      <alignment horizontal="center"/>
    </xf>
    <xf numFmtId="1" fontId="14" fillId="4" borderId="90" xfId="0" applyNumberFormat="1" applyFont="1" applyFill="1" applyBorder="1" applyAlignment="1">
      <alignment horizontal="left" vertical="center" wrapText="1" indent="1"/>
    </xf>
    <xf numFmtId="14" fontId="14" fillId="4" borderId="90" xfId="0" applyNumberFormat="1" applyFont="1" applyFill="1" applyBorder="1" applyAlignment="1">
      <alignment horizontal="left" vertical="center" wrapText="1" indent="1"/>
    </xf>
    <xf numFmtId="0" fontId="4" fillId="0" borderId="90" xfId="0" applyFont="1" applyFill="1" applyBorder="1" applyAlignment="1">
      <alignment horizontal="center"/>
    </xf>
    <xf numFmtId="0" fontId="4" fillId="0" borderId="90" xfId="0" applyFont="1" applyFill="1" applyBorder="1" applyAlignment="1">
      <alignment horizontal="left"/>
    </xf>
    <xf numFmtId="14" fontId="4" fillId="0" borderId="90" xfId="0" applyNumberFormat="1" applyFont="1" applyFill="1" applyBorder="1" applyAlignment="1">
      <alignment horizontal="center"/>
    </xf>
    <xf numFmtId="14" fontId="30" fillId="4" borderId="90" xfId="0" applyNumberFormat="1" applyFont="1" applyFill="1" applyBorder="1" applyAlignment="1">
      <alignment horizontal="left" vertical="center" wrapText="1" indent="1"/>
    </xf>
    <xf numFmtId="0" fontId="0" fillId="3" borderId="90" xfId="0" applyFill="1" applyBorder="1" applyAlignment="1">
      <alignment horizontal="center" vertical="center"/>
    </xf>
    <xf numFmtId="0" fontId="24" fillId="3" borderId="90" xfId="0" applyFont="1" applyFill="1" applyBorder="1" applyAlignment="1">
      <alignment horizontal="left" vertical="center" wrapText="1"/>
    </xf>
    <xf numFmtId="0" fontId="24" fillId="3" borderId="90" xfId="0" applyFont="1" applyFill="1" applyBorder="1" applyAlignment="1">
      <alignment horizontal="center" vertical="center" wrapText="1"/>
    </xf>
    <xf numFmtId="14" fontId="24" fillId="3" borderId="90" xfId="0" applyNumberFormat="1" applyFont="1" applyFill="1" applyBorder="1" applyAlignment="1">
      <alignment horizontal="center" vertical="center" wrapText="1"/>
    </xf>
    <xf numFmtId="0" fontId="0" fillId="0" borderId="90" xfId="0" applyBorder="1" applyAlignment="1">
      <alignment horizontal="center" vertical="center"/>
    </xf>
    <xf numFmtId="0" fontId="30" fillId="3" borderId="90" xfId="0" applyFont="1" applyFill="1" applyBorder="1" applyAlignment="1">
      <alignment horizontal="center" vertical="center" wrapText="1"/>
    </xf>
    <xf numFmtId="1" fontId="30" fillId="4" borderId="90" xfId="0" applyNumberFormat="1" applyFont="1" applyFill="1" applyBorder="1" applyAlignment="1">
      <alignment horizontal="right" wrapText="1" indent="1"/>
    </xf>
    <xf numFmtId="1" fontId="30" fillId="0" borderId="90" xfId="0" applyNumberFormat="1" applyFont="1" applyBorder="1" applyAlignment="1">
      <alignment horizontal="left" vertical="center" wrapText="1" indent="1"/>
    </xf>
    <xf numFmtId="1" fontId="14" fillId="9" borderId="90" xfId="0" applyNumberFormat="1" applyFont="1" applyFill="1" applyBorder="1" applyAlignment="1" applyProtection="1">
      <alignment horizontal="right" vertical="center" wrapText="1"/>
      <protection locked="0"/>
    </xf>
    <xf numFmtId="0" fontId="4" fillId="5" borderId="90" xfId="0" applyFont="1" applyFill="1" applyBorder="1" applyAlignment="1">
      <alignment horizontal="center" vertical="center"/>
    </xf>
    <xf numFmtId="0" fontId="4" fillId="5" borderId="90" xfId="0" applyFont="1" applyFill="1" applyBorder="1" applyAlignment="1">
      <alignment horizontal="left" vertical="center"/>
    </xf>
    <xf numFmtId="1" fontId="4" fillId="5" borderId="90" xfId="0" applyNumberFormat="1" applyFont="1" applyFill="1" applyBorder="1" applyAlignment="1">
      <alignment horizontal="center" vertical="center"/>
    </xf>
    <xf numFmtId="164" fontId="4" fillId="0" borderId="90" xfId="0" applyNumberFormat="1" applyFont="1" applyFill="1" applyBorder="1" applyAlignment="1">
      <alignment horizontal="center" vertical="center"/>
    </xf>
    <xf numFmtId="1" fontId="4" fillId="0" borderId="90" xfId="0" applyNumberFormat="1" applyFont="1" applyBorder="1" applyAlignment="1">
      <alignment horizontal="center" vertical="center"/>
    </xf>
    <xf numFmtId="1" fontId="4" fillId="0" borderId="90" xfId="0" applyNumberFormat="1" applyFont="1" applyFill="1" applyBorder="1" applyAlignment="1">
      <alignment horizontal="center"/>
    </xf>
    <xf numFmtId="0" fontId="0" fillId="0" borderId="90" xfId="0" applyFill="1" applyBorder="1" applyAlignment="1">
      <alignment horizontal="center"/>
    </xf>
    <xf numFmtId="14" fontId="4" fillId="0" borderId="90" xfId="0" applyNumberFormat="1" applyFont="1" applyFill="1" applyBorder="1"/>
    <xf numFmtId="14" fontId="30" fillId="3" borderId="90" xfId="0" applyNumberFormat="1" applyFont="1" applyFill="1" applyBorder="1" applyAlignment="1">
      <alignment horizontal="center" vertical="center" wrapText="1"/>
    </xf>
    <xf numFmtId="0" fontId="24" fillId="5" borderId="90" xfId="0" applyFont="1" applyFill="1" applyBorder="1" applyAlignment="1">
      <alignment horizontal="left" vertical="center" wrapText="1"/>
    </xf>
    <xf numFmtId="0" fontId="24" fillId="5" borderId="90" xfId="0" applyFont="1" applyFill="1" applyBorder="1" applyAlignment="1">
      <alignment horizontal="center" vertical="center" wrapText="1"/>
    </xf>
    <xf numFmtId="0" fontId="30" fillId="5" borderId="90" xfId="0" applyFont="1" applyFill="1" applyBorder="1" applyAlignment="1">
      <alignment horizontal="center" vertical="center" wrapText="1"/>
    </xf>
    <xf numFmtId="0" fontId="37" fillId="20" borderId="65" xfId="0" applyFont="1" applyFill="1" applyBorder="1" applyAlignment="1" applyProtection="1">
      <alignment horizontal="center" vertical="center"/>
      <protection hidden="1"/>
    </xf>
    <xf numFmtId="0" fontId="4" fillId="3" borderId="90" xfId="0" applyFont="1" applyFill="1" applyBorder="1" applyAlignment="1">
      <alignment horizontal="center" vertical="center"/>
    </xf>
    <xf numFmtId="1" fontId="36" fillId="4" borderId="90" xfId="0" applyNumberFormat="1" applyFont="1" applyFill="1" applyBorder="1" applyAlignment="1">
      <alignment horizontal="left" vertical="center" wrapText="1" indent="1"/>
    </xf>
    <xf numFmtId="0" fontId="30" fillId="3" borderId="90" xfId="0" applyFont="1" applyFill="1" applyBorder="1" applyAlignment="1">
      <alignment horizontal="left" vertical="center" wrapText="1"/>
    </xf>
    <xf numFmtId="2" fontId="4" fillId="0" borderId="90" xfId="0" applyNumberFormat="1" applyFont="1" applyBorder="1" applyAlignment="1">
      <alignment horizontal="center" vertical="center"/>
    </xf>
    <xf numFmtId="2" fontId="4" fillId="0" borderId="90" xfId="0" applyNumberFormat="1" applyFont="1" applyFill="1" applyBorder="1" applyAlignment="1">
      <alignment horizontal="center" vertical="center"/>
    </xf>
    <xf numFmtId="0" fontId="25" fillId="14" borderId="2" xfId="0" applyFont="1" applyFill="1" applyBorder="1" applyAlignment="1">
      <alignment horizontal="center" vertical="center"/>
    </xf>
    <xf numFmtId="0" fontId="11" fillId="5" borderId="90" xfId="0" applyFont="1" applyFill="1" applyBorder="1"/>
    <xf numFmtId="0" fontId="11" fillId="15" borderId="90" xfId="0" applyFont="1" applyFill="1" applyBorder="1" applyAlignment="1">
      <alignment horizontal="center"/>
    </xf>
    <xf numFmtId="1" fontId="4" fillId="0" borderId="90" xfId="0" applyNumberFormat="1" applyFont="1" applyBorder="1" applyAlignment="1">
      <alignment horizontal="center"/>
    </xf>
    <xf numFmtId="0" fontId="2" fillId="0" borderId="90" xfId="0" applyFont="1" applyBorder="1" applyAlignment="1">
      <alignment horizontal="center"/>
    </xf>
    <xf numFmtId="1" fontId="4" fillId="3" borderId="90" xfId="0" applyNumberFormat="1" applyFont="1" applyFill="1" applyBorder="1" applyAlignment="1">
      <alignment horizontal="center" vertical="center"/>
    </xf>
    <xf numFmtId="1" fontId="4" fillId="0" borderId="90" xfId="0" applyNumberFormat="1" applyFont="1" applyFill="1" applyBorder="1" applyAlignment="1">
      <alignment horizontal="center" vertical="center" wrapText="1"/>
    </xf>
    <xf numFmtId="1" fontId="4" fillId="0" borderId="90" xfId="0" applyNumberFormat="1" applyFont="1" applyBorder="1" applyAlignment="1">
      <alignment horizontal="right"/>
    </xf>
    <xf numFmtId="0" fontId="2" fillId="3" borderId="90" xfId="0" applyFont="1" applyFill="1" applyBorder="1" applyAlignment="1">
      <alignment horizontal="center" vertical="center"/>
    </xf>
    <xf numFmtId="0" fontId="35" fillId="3" borderId="90" xfId="0" applyFont="1" applyFill="1" applyBorder="1" applyAlignment="1">
      <alignment horizontal="center" vertical="center"/>
    </xf>
    <xf numFmtId="0" fontId="35" fillId="3" borderId="90" xfId="0" applyFont="1" applyFill="1" applyBorder="1" applyAlignment="1">
      <alignment horizontal="left" vertical="center" wrapText="1"/>
    </xf>
    <xf numFmtId="0" fontId="35" fillId="3" borderId="90" xfId="0" applyFont="1" applyFill="1" applyBorder="1" applyAlignment="1">
      <alignment horizontal="center" vertical="center" wrapText="1"/>
    </xf>
    <xf numFmtId="0" fontId="2" fillId="3" borderId="90" xfId="0" applyFont="1" applyFill="1" applyBorder="1" applyAlignment="1">
      <alignment horizontal="center" vertical="center" wrapText="1"/>
    </xf>
    <xf numFmtId="1" fontId="30" fillId="4" borderId="90" xfId="0" applyNumberFormat="1" applyFont="1" applyFill="1" applyBorder="1" applyAlignment="1">
      <alignment horizontal="right" wrapText="1"/>
    </xf>
    <xf numFmtId="14" fontId="4" fillId="3" borderId="90" xfId="0" applyNumberFormat="1" applyFont="1" applyFill="1" applyBorder="1" applyAlignment="1">
      <alignment horizontal="center" vertical="center"/>
    </xf>
    <xf numFmtId="0" fontId="0" fillId="3" borderId="90" xfId="0" applyFont="1" applyFill="1" applyBorder="1" applyAlignment="1">
      <alignment horizontal="center" vertical="center"/>
    </xf>
    <xf numFmtId="0" fontId="0" fillId="3" borderId="90" xfId="0" applyFont="1" applyFill="1" applyBorder="1" applyAlignment="1">
      <alignment horizontal="left" vertical="center" wrapText="1"/>
    </xf>
    <xf numFmtId="0" fontId="0" fillId="3" borderId="90" xfId="0" applyFont="1" applyFill="1" applyBorder="1" applyAlignment="1">
      <alignment horizontal="center" vertical="center" wrapText="1"/>
    </xf>
    <xf numFmtId="0" fontId="4" fillId="3" borderId="90" xfId="0" applyFont="1" applyFill="1" applyBorder="1" applyAlignment="1">
      <alignment horizontal="center" vertical="center" wrapText="1"/>
    </xf>
    <xf numFmtId="1" fontId="30" fillId="3" borderId="90" xfId="0" applyNumberFormat="1" applyFont="1" applyFill="1" applyBorder="1" applyAlignment="1">
      <alignment horizontal="center" vertical="center" wrapText="1"/>
    </xf>
    <xf numFmtId="0" fontId="4" fillId="0" borderId="90" xfId="0" applyNumberFormat="1" applyFont="1" applyFill="1" applyBorder="1" applyAlignment="1">
      <alignment horizontal="center"/>
    </xf>
    <xf numFmtId="0" fontId="4" fillId="0" borderId="90" xfId="0" applyNumberFormat="1" applyFont="1" applyFill="1" applyBorder="1" applyAlignment="1">
      <alignment horizontal="center" vertical="center"/>
    </xf>
    <xf numFmtId="0" fontId="4" fillId="5" borderId="90" xfId="0" applyNumberFormat="1" applyFont="1" applyFill="1" applyBorder="1" applyAlignment="1">
      <alignment horizontal="center" vertical="center"/>
    </xf>
    <xf numFmtId="1" fontId="4" fillId="0" borderId="90" xfId="0" applyNumberFormat="1" applyFont="1" applyBorder="1"/>
    <xf numFmtId="0" fontId="4" fillId="0" borderId="90" xfId="0" applyNumberFormat="1" applyFont="1" applyBorder="1" applyAlignment="1">
      <alignment horizontal="center" vertical="center"/>
    </xf>
    <xf numFmtId="11" fontId="4" fillId="0" borderId="90" xfId="0" applyNumberFormat="1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left" vertical="center"/>
    </xf>
    <xf numFmtId="0" fontId="4" fillId="3" borderId="90" xfId="0" applyFont="1" applyFill="1" applyBorder="1"/>
    <xf numFmtId="1" fontId="2" fillId="3" borderId="90" xfId="0" applyNumberFormat="1" applyFont="1" applyFill="1" applyBorder="1" applyAlignment="1">
      <alignment horizontal="left" vertical="center" wrapText="1" indent="1"/>
    </xf>
    <xf numFmtId="0" fontId="4" fillId="8" borderId="90" xfId="0" applyFont="1" applyFill="1" applyBorder="1" applyAlignment="1">
      <alignment horizontal="center" vertical="center"/>
    </xf>
    <xf numFmtId="0" fontId="4" fillId="8" borderId="90" xfId="0" applyNumberFormat="1" applyFont="1" applyFill="1" applyBorder="1" applyAlignment="1">
      <alignment horizontal="center"/>
    </xf>
    <xf numFmtId="165" fontId="4" fillId="8" borderId="90" xfId="0" applyNumberFormat="1" applyFont="1" applyFill="1" applyBorder="1" applyAlignment="1">
      <alignment horizontal="center"/>
    </xf>
    <xf numFmtId="0" fontId="4" fillId="8" borderId="90" xfId="0" applyFont="1" applyFill="1" applyBorder="1" applyAlignment="1">
      <alignment horizontal="left" vertical="center"/>
    </xf>
    <xf numFmtId="0" fontId="4" fillId="8" borderId="90" xfId="0" applyFont="1" applyFill="1" applyBorder="1" applyAlignment="1">
      <alignment horizontal="center"/>
    </xf>
    <xf numFmtId="1" fontId="4" fillId="8" borderId="90" xfId="0" applyNumberFormat="1" applyFont="1" applyFill="1" applyBorder="1" applyAlignment="1">
      <alignment horizontal="center" vertical="center"/>
    </xf>
    <xf numFmtId="1" fontId="12" fillId="0" borderId="90" xfId="0" applyNumberFormat="1" applyFont="1" applyFill="1" applyBorder="1" applyAlignment="1">
      <alignment horizontal="center" vertical="center" wrapText="1"/>
    </xf>
    <xf numFmtId="11" fontId="4" fillId="0" borderId="90" xfId="0" applyNumberFormat="1" applyFont="1" applyFill="1" applyBorder="1" applyAlignment="1">
      <alignment horizontal="left" vertical="center"/>
    </xf>
    <xf numFmtId="0" fontId="2" fillId="0" borderId="90" xfId="0" applyFont="1" applyFill="1" applyBorder="1" applyAlignment="1">
      <alignment horizontal="left" vertical="center"/>
    </xf>
    <xf numFmtId="0" fontId="4" fillId="8" borderId="90" xfId="0" applyFont="1" applyFill="1" applyBorder="1"/>
    <xf numFmtId="0" fontId="7" fillId="0" borderId="90" xfId="0" applyFont="1" applyBorder="1" applyAlignment="1">
      <alignment horizontal="center" vertical="center"/>
    </xf>
    <xf numFmtId="0" fontId="4" fillId="3" borderId="90" xfId="0" applyFont="1" applyFill="1" applyBorder="1" applyAlignment="1">
      <alignment vertical="center"/>
    </xf>
    <xf numFmtId="0" fontId="4" fillId="0" borderId="90" xfId="0" applyFont="1" applyBorder="1" applyAlignment="1">
      <alignment vertical="center"/>
    </xf>
    <xf numFmtId="0" fontId="13" fillId="4" borderId="90" xfId="0" applyFont="1" applyFill="1" applyBorder="1" applyAlignment="1">
      <alignment horizontal="center" vertical="center" wrapText="1"/>
    </xf>
    <xf numFmtId="1" fontId="14" fillId="4" borderId="90" xfId="0" applyNumberFormat="1" applyFont="1" applyFill="1" applyBorder="1" applyAlignment="1">
      <alignment horizontal="center" vertical="center" wrapText="1"/>
    </xf>
    <xf numFmtId="0" fontId="2" fillId="3" borderId="90" xfId="0" applyFont="1" applyFill="1" applyBorder="1" applyAlignment="1">
      <alignment vertical="center"/>
    </xf>
    <xf numFmtId="0" fontId="2" fillId="0" borderId="90" xfId="0" applyFont="1" applyBorder="1" applyAlignment="1">
      <alignment vertical="center"/>
    </xf>
    <xf numFmtId="0" fontId="2" fillId="0" borderId="90" xfId="0" applyFont="1" applyBorder="1" applyAlignment="1">
      <alignment horizontal="center" vertical="center"/>
    </xf>
    <xf numFmtId="0" fontId="4" fillId="11" borderId="90" xfId="0" applyFont="1" applyFill="1" applyBorder="1" applyAlignment="1">
      <alignment horizontal="left" vertical="center"/>
    </xf>
    <xf numFmtId="0" fontId="30" fillId="0" borderId="90" xfId="0" applyFont="1" applyBorder="1" applyAlignment="1">
      <alignment horizontal="left" vertical="center" wrapText="1" indent="1"/>
    </xf>
    <xf numFmtId="0" fontId="4" fillId="0" borderId="90" xfId="0" applyFont="1" applyBorder="1" applyAlignment="1"/>
    <xf numFmtId="0" fontId="4" fillId="0" borderId="0" xfId="0" applyFont="1" applyAlignment="1"/>
    <xf numFmtId="169" fontId="2" fillId="9" borderId="90" xfId="0" applyNumberFormat="1" applyFont="1" applyFill="1" applyBorder="1" applyAlignment="1" applyProtection="1">
      <alignment horizontal="left" vertical="center" wrapText="1"/>
      <protection locked="0"/>
    </xf>
    <xf numFmtId="169" fontId="2" fillId="4" borderId="90" xfId="0" applyNumberFormat="1" applyFont="1" applyFill="1" applyBorder="1" applyAlignment="1" applyProtection="1">
      <alignment horizontal="left" vertical="center" wrapText="1"/>
      <protection locked="0"/>
    </xf>
    <xf numFmtId="169" fontId="2" fillId="0" borderId="90" xfId="0" applyNumberFormat="1" applyFont="1" applyFill="1" applyBorder="1" applyProtection="1">
      <protection locked="0"/>
    </xf>
    <xf numFmtId="169" fontId="4" fillId="0" borderId="0" xfId="0" applyNumberFormat="1" applyFont="1"/>
    <xf numFmtId="169" fontId="0" fillId="0" borderId="0" xfId="0" applyNumberFormat="1"/>
    <xf numFmtId="169" fontId="4" fillId="0" borderId="90" xfId="0" applyNumberFormat="1" applyFont="1" applyBorder="1" applyAlignment="1">
      <alignment horizontal="center" vertical="center"/>
    </xf>
    <xf numFmtId="169" fontId="4" fillId="0" borderId="90" xfId="0" applyNumberFormat="1" applyFont="1" applyFill="1" applyBorder="1" applyAlignment="1">
      <alignment horizontal="center" vertical="center"/>
    </xf>
    <xf numFmtId="169" fontId="3" fillId="0" borderId="0" xfId="0" applyNumberFormat="1" applyFont="1" applyAlignment="1">
      <alignment horizontal="center" vertical="center"/>
    </xf>
    <xf numFmtId="169" fontId="4" fillId="0" borderId="5" xfId="0" applyNumberFormat="1" applyFont="1" applyBorder="1" applyAlignment="1">
      <alignment horizontal="center" vertical="center"/>
    </xf>
    <xf numFmtId="169" fontId="4" fillId="0" borderId="0" xfId="0" applyNumberFormat="1" applyFont="1" applyAlignment="1">
      <alignment horizontal="center" vertical="center"/>
    </xf>
    <xf numFmtId="1" fontId="4" fillId="2" borderId="0" xfId="0" applyNumberFormat="1" applyFont="1" applyFill="1" applyBorder="1" applyAlignment="1">
      <alignment horizontal="center" vertical="center"/>
    </xf>
    <xf numFmtId="169" fontId="4" fillId="8" borderId="90" xfId="0" applyNumberFormat="1" applyFont="1" applyFill="1" applyBorder="1" applyAlignment="1">
      <alignment horizontal="center" vertical="center"/>
    </xf>
    <xf numFmtId="169" fontId="4" fillId="0" borderId="30" xfId="0" applyNumberFormat="1" applyFont="1" applyBorder="1" applyAlignment="1">
      <alignment horizontal="center" vertical="center"/>
    </xf>
    <xf numFmtId="169" fontId="4" fillId="0" borderId="0" xfId="0" applyNumberFormat="1" applyFont="1" applyBorder="1" applyAlignment="1">
      <alignment horizontal="center" vertical="center"/>
    </xf>
    <xf numFmtId="169" fontId="4" fillId="0" borderId="0" xfId="0" applyNumberFormat="1" applyFont="1" applyBorder="1"/>
    <xf numFmtId="169" fontId="4" fillId="0" borderId="10" xfId="0" applyNumberFormat="1" applyFont="1" applyBorder="1"/>
    <xf numFmtId="169" fontId="7" fillId="0" borderId="0" xfId="0" applyNumberFormat="1" applyFont="1" applyAlignment="1">
      <alignment horizontal="center" vertical="center"/>
    </xf>
    <xf numFmtId="169" fontId="2" fillId="0" borderId="90" xfId="0" applyNumberFormat="1" applyFont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169" fontId="4" fillId="5" borderId="90" xfId="0" applyNumberFormat="1" applyFont="1" applyFill="1" applyBorder="1" applyAlignment="1">
      <alignment horizontal="center" vertical="center"/>
    </xf>
    <xf numFmtId="169" fontId="4" fillId="0" borderId="90" xfId="0" applyNumberFormat="1" applyFont="1" applyBorder="1" applyAlignment="1">
      <alignment horizontal="center"/>
    </xf>
    <xf numFmtId="169" fontId="4" fillId="0" borderId="90" xfId="0" applyNumberFormat="1" applyFont="1" applyFill="1" applyBorder="1" applyAlignment="1">
      <alignment horizontal="center"/>
    </xf>
    <xf numFmtId="169" fontId="0" fillId="0" borderId="0" xfId="0" applyNumberFormat="1" applyAlignment="1">
      <alignment horizontal="center"/>
    </xf>
    <xf numFmtId="169" fontId="4" fillId="0" borderId="90" xfId="0" applyNumberFormat="1" applyFont="1" applyBorder="1"/>
    <xf numFmtId="169" fontId="4" fillId="0" borderId="90" xfId="0" applyNumberFormat="1" applyFont="1" applyFill="1" applyBorder="1"/>
    <xf numFmtId="169" fontId="24" fillId="3" borderId="90" xfId="0" applyNumberFormat="1" applyFont="1" applyFill="1" applyBorder="1" applyAlignment="1">
      <alignment horizontal="center" vertical="center" wrapText="1"/>
    </xf>
    <xf numFmtId="169" fontId="4" fillId="0" borderId="3" xfId="0" applyNumberFormat="1" applyFont="1" applyBorder="1" applyAlignment="1">
      <alignment horizontal="center" vertical="center" textRotation="90"/>
    </xf>
    <xf numFmtId="169" fontId="30" fillId="3" borderId="90" xfId="0" applyNumberFormat="1" applyFont="1" applyFill="1" applyBorder="1" applyAlignment="1">
      <alignment horizontal="center" vertical="center" wrapText="1"/>
    </xf>
    <xf numFmtId="169" fontId="35" fillId="3" borderId="90" xfId="0" applyNumberFormat="1" applyFont="1" applyFill="1" applyBorder="1" applyAlignment="1">
      <alignment horizontal="center" vertical="center" wrapText="1"/>
    </xf>
    <xf numFmtId="169" fontId="0" fillId="3" borderId="90" xfId="0" applyNumberFormat="1" applyFont="1" applyFill="1" applyBorder="1" applyAlignment="1">
      <alignment horizontal="center" vertical="center" wrapText="1"/>
    </xf>
    <xf numFmtId="169" fontId="0" fillId="0" borderId="90" xfId="0" applyNumberFormat="1" applyBorder="1" applyAlignment="1">
      <alignment horizontal="center" vertical="center"/>
    </xf>
    <xf numFmtId="169" fontId="4" fillId="0" borderId="0" xfId="0" applyNumberFormat="1" applyFont="1" applyBorder="1" applyAlignment="1">
      <alignment horizontal="center" vertical="center" textRotation="90"/>
    </xf>
    <xf numFmtId="169" fontId="30" fillId="4" borderId="90" xfId="0" applyNumberFormat="1" applyFont="1" applyFill="1" applyBorder="1" applyAlignment="1">
      <alignment horizontal="left" vertical="center" wrapText="1" indent="1"/>
    </xf>
    <xf numFmtId="169" fontId="4" fillId="0" borderId="0" xfId="0" applyNumberFormat="1" applyFont="1" applyAlignment="1">
      <alignment horizontal="center"/>
    </xf>
    <xf numFmtId="169" fontId="2" fillId="4" borderId="90" xfId="0" applyNumberFormat="1" applyFont="1" applyFill="1" applyBorder="1" applyAlignment="1">
      <alignment horizontal="left" vertical="center" wrapText="1" indent="1"/>
    </xf>
    <xf numFmtId="169" fontId="14" fillId="4" borderId="90" xfId="0" applyNumberFormat="1" applyFont="1" applyFill="1" applyBorder="1" applyAlignment="1">
      <alignment horizontal="left" vertical="center" wrapText="1" indent="1"/>
    </xf>
    <xf numFmtId="169" fontId="14" fillId="4" borderId="90" xfId="0" applyNumberFormat="1" applyFont="1" applyFill="1" applyBorder="1" applyAlignment="1">
      <alignment horizontal="center" vertical="center" wrapText="1"/>
    </xf>
    <xf numFmtId="169" fontId="4" fillId="0" borderId="5" xfId="0" applyNumberFormat="1" applyFont="1" applyBorder="1" applyAlignment="1">
      <alignment horizontal="center" vertical="center" wrapText="1"/>
    </xf>
    <xf numFmtId="169" fontId="2" fillId="4" borderId="0" xfId="0" applyNumberFormat="1" applyFont="1" applyFill="1" applyBorder="1" applyAlignment="1">
      <alignment horizontal="left" vertical="center" wrapText="1" indent="1"/>
    </xf>
    <xf numFmtId="169" fontId="4" fillId="0" borderId="30" xfId="0" applyNumberFormat="1" applyFont="1" applyBorder="1" applyAlignment="1">
      <alignment horizontal="center" vertical="center" wrapText="1"/>
    </xf>
    <xf numFmtId="169" fontId="12" fillId="0" borderId="90" xfId="0" applyNumberFormat="1" applyFont="1" applyFill="1" applyBorder="1" applyAlignment="1">
      <alignment horizontal="center" vertical="center" wrapText="1"/>
    </xf>
    <xf numFmtId="169" fontId="2" fillId="3" borderId="90" xfId="0" applyNumberFormat="1" applyFont="1" applyFill="1" applyBorder="1" applyAlignment="1">
      <alignment horizontal="left" vertical="center" wrapText="1" indent="1"/>
    </xf>
    <xf numFmtId="169" fontId="14" fillId="9" borderId="90" xfId="0" applyNumberFormat="1" applyFont="1" applyFill="1" applyBorder="1" applyAlignment="1" applyProtection="1">
      <alignment horizontal="center" vertical="center" wrapText="1"/>
      <protection locked="0"/>
    </xf>
    <xf numFmtId="169" fontId="14" fillId="4" borderId="90" xfId="0" applyNumberFormat="1" applyFont="1" applyFill="1" applyBorder="1" applyAlignment="1" applyProtection="1">
      <alignment horizontal="center" vertical="center" wrapText="1"/>
      <protection locked="0"/>
    </xf>
    <xf numFmtId="169" fontId="4" fillId="0" borderId="90" xfId="0" applyNumberFormat="1" applyFont="1" applyFill="1" applyBorder="1" applyProtection="1">
      <protection locked="0"/>
    </xf>
    <xf numFmtId="0" fontId="15" fillId="0" borderId="21" xfId="0" applyFont="1" applyBorder="1" applyAlignment="1">
      <alignment horizontal="left" vertical="center" wrapText="1"/>
    </xf>
    <xf numFmtId="0" fontId="15" fillId="0" borderId="0" xfId="0" applyFont="1" applyBorder="1" applyAlignment="1">
      <alignment horizontal="left" vertical="center" wrapText="1"/>
    </xf>
    <xf numFmtId="0" fontId="15" fillId="0" borderId="0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4" fillId="0" borderId="0" xfId="0" applyFont="1" applyAlignment="1">
      <alignment wrapText="1"/>
    </xf>
    <xf numFmtId="0" fontId="15" fillId="0" borderId="21" xfId="0" applyFont="1" applyBorder="1" applyAlignment="1">
      <alignment horizontal="left" vertical="center"/>
    </xf>
    <xf numFmtId="0" fontId="15" fillId="0" borderId="0" xfId="0" applyFont="1" applyBorder="1" applyAlignment="1">
      <alignment horizontal="left" vertical="center"/>
    </xf>
    <xf numFmtId="0" fontId="15" fillId="0" borderId="0" xfId="0" applyFont="1" applyBorder="1" applyAlignment="1">
      <alignment horizontal="center" vertical="center" wrapText="1"/>
    </xf>
    <xf numFmtId="0" fontId="15" fillId="0" borderId="22" xfId="0" applyFont="1" applyBorder="1" applyAlignment="1">
      <alignment horizontal="center" vertical="center" wrapText="1"/>
    </xf>
    <xf numFmtId="0" fontId="15" fillId="0" borderId="21" xfId="0" applyFont="1" applyBorder="1" applyAlignment="1">
      <alignment horizontal="center" vertical="center" wrapText="1"/>
    </xf>
    <xf numFmtId="14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170" fontId="0" fillId="0" borderId="0" xfId="0" applyNumberFormat="1"/>
    <xf numFmtId="0" fontId="25" fillId="14" borderId="90" xfId="0" applyFont="1" applyFill="1" applyBorder="1" applyAlignment="1">
      <alignment horizontal="center"/>
    </xf>
    <xf numFmtId="0" fontId="11" fillId="10" borderId="90" xfId="0" applyFont="1" applyFill="1" applyBorder="1" applyAlignment="1">
      <alignment horizontal="left" vertical="center"/>
    </xf>
    <xf numFmtId="0" fontId="4" fillId="10" borderId="90" xfId="0" applyFont="1" applyFill="1" applyBorder="1" applyAlignment="1">
      <alignment horizontal="center"/>
    </xf>
    <xf numFmtId="1" fontId="11" fillId="10" borderId="90" xfId="0" applyNumberFormat="1" applyFont="1" applyFill="1" applyBorder="1" applyAlignment="1">
      <alignment horizontal="left" vertical="center"/>
    </xf>
    <xf numFmtId="14" fontId="11" fillId="10" borderId="90" xfId="0" applyNumberFormat="1" applyFont="1" applyFill="1" applyBorder="1" applyAlignment="1">
      <alignment horizontal="left" vertical="center"/>
    </xf>
    <xf numFmtId="0" fontId="0" fillId="10" borderId="90" xfId="0" applyFill="1" applyBorder="1" applyAlignment="1">
      <alignment horizontal="center"/>
    </xf>
    <xf numFmtId="0" fontId="0" fillId="10" borderId="90" xfId="0" applyFill="1" applyBorder="1" applyAlignment="1">
      <alignment horizontal="left"/>
    </xf>
    <xf numFmtId="0" fontId="28" fillId="10" borderId="90" xfId="0" applyFont="1" applyFill="1" applyBorder="1" applyAlignment="1">
      <alignment horizontal="center" vertical="center" wrapText="1"/>
    </xf>
    <xf numFmtId="0" fontId="29" fillId="10" borderId="90" xfId="0" applyFont="1" applyFill="1" applyBorder="1" applyAlignment="1">
      <alignment horizontal="center" vertical="center" wrapText="1"/>
    </xf>
    <xf numFmtId="0" fontId="31" fillId="10" borderId="90" xfId="0" applyFont="1" applyFill="1" applyBorder="1" applyAlignment="1">
      <alignment horizontal="center" vertical="center" wrapText="1"/>
    </xf>
    <xf numFmtId="0" fontId="32" fillId="10" borderId="90" xfId="0" applyFont="1" applyFill="1" applyBorder="1" applyAlignment="1">
      <alignment horizontal="center" vertical="center" wrapText="1"/>
    </xf>
    <xf numFmtId="0" fontId="27" fillId="17" borderId="90" xfId="0" applyFont="1" applyFill="1" applyBorder="1" applyAlignment="1">
      <alignment horizontal="center" vertical="center"/>
    </xf>
    <xf numFmtId="0" fontId="0" fillId="18" borderId="90" xfId="0" applyFont="1" applyFill="1" applyBorder="1" applyAlignment="1">
      <alignment horizontal="center" vertical="center"/>
    </xf>
    <xf numFmtId="9" fontId="0" fillId="18" borderId="90" xfId="0" applyNumberFormat="1" applyFont="1" applyFill="1" applyBorder="1" applyAlignment="1">
      <alignment horizontal="center"/>
    </xf>
    <xf numFmtId="0" fontId="0" fillId="19" borderId="90" xfId="0" applyFont="1" applyFill="1" applyBorder="1" applyAlignment="1">
      <alignment horizontal="center" vertical="center"/>
    </xf>
    <xf numFmtId="9" fontId="0" fillId="19" borderId="90" xfId="0" applyNumberFormat="1" applyFont="1" applyFill="1" applyBorder="1" applyAlignment="1">
      <alignment horizontal="center"/>
    </xf>
    <xf numFmtId="9" fontId="0" fillId="10" borderId="90" xfId="0" applyNumberFormat="1" applyFill="1" applyBorder="1" applyAlignment="1">
      <alignment horizontal="center"/>
    </xf>
    <xf numFmtId="0" fontId="0" fillId="10" borderId="90" xfId="0" applyFill="1" applyBorder="1" applyAlignment="1">
      <alignment horizontal="center" vertical="center"/>
    </xf>
    <xf numFmtId="0" fontId="0" fillId="10" borderId="90" xfId="0" applyFill="1" applyBorder="1"/>
    <xf numFmtId="0" fontId="4" fillId="0" borderId="90" xfId="0" applyFont="1" applyBorder="1" applyProtection="1">
      <protection locked="0"/>
    </xf>
    <xf numFmtId="169" fontId="4" fillId="0" borderId="90" xfId="0" applyNumberFormat="1" applyFont="1" applyBorder="1" applyAlignment="1">
      <alignment horizontal="center" vertical="center" wrapText="1"/>
    </xf>
    <xf numFmtId="0" fontId="4" fillId="0" borderId="90" xfId="0" applyFont="1" applyBorder="1" applyAlignment="1">
      <alignment horizontal="center" vertical="center" textRotation="90"/>
    </xf>
    <xf numFmtId="2" fontId="4" fillId="0" borderId="90" xfId="0" applyNumberFormat="1" applyFont="1" applyBorder="1" applyAlignment="1">
      <alignment horizontal="center" vertical="center" textRotation="90"/>
    </xf>
    <xf numFmtId="0" fontId="3" fillId="0" borderId="90" xfId="0" applyFont="1" applyFill="1" applyBorder="1" applyAlignment="1">
      <alignment horizontal="center" vertical="center"/>
    </xf>
    <xf numFmtId="1" fontId="2" fillId="8" borderId="90" xfId="0" applyNumberFormat="1" applyFont="1" applyFill="1" applyBorder="1" applyAlignment="1">
      <alignment horizontal="left" vertical="center" wrapText="1" indent="1"/>
    </xf>
    <xf numFmtId="169" fontId="4" fillId="0" borderId="90" xfId="0" applyNumberFormat="1" applyFont="1" applyBorder="1" applyAlignment="1">
      <alignment horizontal="center" vertical="center" textRotation="90"/>
    </xf>
    <xf numFmtId="1" fontId="4" fillId="0" borderId="90" xfId="0" applyNumberFormat="1" applyFont="1" applyBorder="1" applyAlignment="1">
      <alignment horizontal="center" vertical="center" textRotation="90"/>
    </xf>
    <xf numFmtId="0" fontId="0" fillId="0" borderId="90" xfId="0" applyFill="1" applyBorder="1" applyAlignment="1">
      <alignment horizontal="center" vertical="center"/>
    </xf>
    <xf numFmtId="0" fontId="0" fillId="0" borderId="90" xfId="0" applyFill="1" applyBorder="1" applyAlignment="1">
      <alignment horizontal="left" vertical="center"/>
    </xf>
    <xf numFmtId="0" fontId="4" fillId="2" borderId="90" xfId="0" applyFont="1" applyFill="1" applyBorder="1" applyAlignment="1">
      <alignment horizontal="center" vertical="center"/>
    </xf>
    <xf numFmtId="169" fontId="4" fillId="2" borderId="90" xfId="0" applyNumberFormat="1" applyFont="1" applyFill="1" applyBorder="1" applyAlignment="1">
      <alignment horizontal="center" vertical="center"/>
    </xf>
    <xf numFmtId="0" fontId="4" fillId="0" borderId="90" xfId="0" applyFont="1" applyBorder="1" applyAlignment="1">
      <alignment vertical="center" textRotation="90"/>
    </xf>
    <xf numFmtId="0" fontId="0" fillId="0" borderId="90" xfId="0" applyBorder="1" applyAlignment="1">
      <alignment horizontal="right"/>
    </xf>
    <xf numFmtId="0" fontId="4" fillId="0" borderId="90" xfId="0" applyFont="1" applyBorder="1" applyAlignment="1">
      <alignment horizontal="center" wrapText="1"/>
    </xf>
    <xf numFmtId="0" fontId="4" fillId="6" borderId="90" xfId="0" applyFont="1" applyFill="1" applyBorder="1" applyAlignment="1">
      <alignment horizontal="center" vertical="center"/>
    </xf>
    <xf numFmtId="14" fontId="4" fillId="6" borderId="90" xfId="0" applyNumberFormat="1" applyFont="1" applyFill="1" applyBorder="1" applyAlignment="1">
      <alignment horizontal="center" vertical="center"/>
    </xf>
    <xf numFmtId="1" fontId="4" fillId="6" borderId="90" xfId="0" applyNumberFormat="1" applyFont="1" applyFill="1" applyBorder="1" applyAlignment="1">
      <alignment horizontal="center" vertical="center"/>
    </xf>
    <xf numFmtId="0" fontId="4" fillId="6" borderId="90" xfId="0" applyNumberFormat="1" applyFont="1" applyFill="1" applyBorder="1" applyAlignment="1">
      <alignment horizontal="center" vertical="center"/>
    </xf>
    <xf numFmtId="0" fontId="4" fillId="7" borderId="90" xfId="0" applyFont="1" applyFill="1" applyBorder="1" applyAlignment="1">
      <alignment horizontal="center" vertical="center"/>
    </xf>
    <xf numFmtId="0" fontId="4" fillId="7" borderId="90" xfId="0" applyNumberFormat="1" applyFont="1" applyFill="1" applyBorder="1" applyAlignment="1">
      <alignment horizontal="center" vertical="center"/>
    </xf>
    <xf numFmtId="14" fontId="4" fillId="8" borderId="90" xfId="0" applyNumberFormat="1" applyFont="1" applyFill="1" applyBorder="1" applyAlignment="1">
      <alignment horizontal="center" vertical="center"/>
    </xf>
    <xf numFmtId="0" fontId="13" fillId="8" borderId="90" xfId="0" applyFont="1" applyFill="1" applyBorder="1" applyAlignment="1">
      <alignment horizontal="center" vertical="center" wrapText="1"/>
    </xf>
    <xf numFmtId="1" fontId="2" fillId="8" borderId="90" xfId="0" applyNumberFormat="1" applyFont="1" applyFill="1" applyBorder="1" applyAlignment="1">
      <alignment horizontal="center" vertical="center" wrapText="1"/>
    </xf>
    <xf numFmtId="14" fontId="4" fillId="8" borderId="90" xfId="0" applyNumberFormat="1" applyFont="1" applyFill="1" applyBorder="1" applyAlignment="1">
      <alignment horizontal="center"/>
    </xf>
    <xf numFmtId="1" fontId="14" fillId="8" borderId="90" xfId="0" applyNumberFormat="1" applyFont="1" applyFill="1" applyBorder="1" applyAlignment="1">
      <alignment horizontal="center" vertical="center" wrapText="1"/>
    </xf>
    <xf numFmtId="0" fontId="23" fillId="8" borderId="90" xfId="0" applyFont="1" applyFill="1" applyBorder="1" applyAlignment="1">
      <alignment horizontal="center" vertical="center"/>
    </xf>
    <xf numFmtId="1" fontId="12" fillId="8" borderId="90" xfId="0" applyNumberFormat="1" applyFont="1" applyFill="1" applyBorder="1" applyAlignment="1">
      <alignment horizontal="center" vertical="center" wrapText="1"/>
    </xf>
    <xf numFmtId="164" fontId="4" fillId="8" borderId="90" xfId="0" applyNumberFormat="1" applyFont="1" applyFill="1" applyBorder="1" applyAlignment="1">
      <alignment horizontal="center" vertical="center"/>
    </xf>
    <xf numFmtId="0" fontId="4" fillId="8" borderId="90" xfId="0" applyFont="1" applyFill="1" applyBorder="1" applyAlignment="1">
      <alignment vertical="center"/>
    </xf>
    <xf numFmtId="0" fontId="47" fillId="20" borderId="0" xfId="0" applyFont="1" applyFill="1" applyAlignment="1" applyProtection="1">
      <alignment horizontal="right" vertical="center"/>
      <protection hidden="1"/>
    </xf>
    <xf numFmtId="168" fontId="47" fillId="20" borderId="0" xfId="0" applyNumberFormat="1" applyFont="1" applyFill="1" applyAlignment="1" applyProtection="1">
      <alignment horizontal="left" vertical="center" indent="1"/>
      <protection hidden="1"/>
    </xf>
    <xf numFmtId="0" fontId="48" fillId="21" borderId="0" xfId="0" applyFont="1" applyFill="1" applyAlignment="1" applyProtection="1">
      <alignment horizontal="center" vertical="center"/>
      <protection hidden="1"/>
    </xf>
    <xf numFmtId="0" fontId="39" fillId="12" borderId="0" xfId="0" applyFont="1" applyFill="1" applyAlignment="1" applyProtection="1">
      <alignment horizontal="center" vertical="center"/>
      <protection hidden="1"/>
    </xf>
    <xf numFmtId="0" fontId="39" fillId="12" borderId="72" xfId="0" applyFont="1" applyFill="1" applyBorder="1" applyAlignment="1" applyProtection="1">
      <alignment horizontal="center" vertical="center"/>
      <protection hidden="1"/>
    </xf>
    <xf numFmtId="0" fontId="43" fillId="20" borderId="0" xfId="0" applyFont="1" applyFill="1" applyAlignment="1" applyProtection="1">
      <alignment horizontal="center" vertical="center"/>
      <protection hidden="1"/>
    </xf>
    <xf numFmtId="0" fontId="44" fillId="12" borderId="39" xfId="0" applyFont="1" applyFill="1" applyBorder="1" applyAlignment="1" applyProtection="1">
      <alignment horizontal="center" vertical="center"/>
      <protection hidden="1"/>
    </xf>
    <xf numFmtId="0" fontId="44" fillId="12" borderId="40" xfId="0" applyFont="1" applyFill="1" applyBorder="1" applyAlignment="1" applyProtection="1">
      <alignment horizontal="center" vertical="center"/>
      <protection hidden="1"/>
    </xf>
    <xf numFmtId="0" fontId="44" fillId="12" borderId="41" xfId="0" applyFont="1" applyFill="1" applyBorder="1" applyAlignment="1" applyProtection="1">
      <alignment horizontal="center" vertical="center"/>
      <protection hidden="1"/>
    </xf>
    <xf numFmtId="0" fontId="44" fillId="12" borderId="45" xfId="0" applyFont="1" applyFill="1" applyBorder="1" applyAlignment="1" applyProtection="1">
      <alignment horizontal="center" vertical="center"/>
      <protection hidden="1"/>
    </xf>
    <xf numFmtId="0" fontId="44" fillId="12" borderId="46" xfId="0" applyFont="1" applyFill="1" applyBorder="1" applyAlignment="1" applyProtection="1">
      <alignment horizontal="center" vertical="center"/>
      <protection hidden="1"/>
    </xf>
    <xf numFmtId="0" fontId="44" fillId="12" borderId="47" xfId="0" applyFont="1" applyFill="1" applyBorder="1" applyAlignment="1" applyProtection="1">
      <alignment horizontal="center" vertical="center"/>
      <protection hidden="1"/>
    </xf>
    <xf numFmtId="0" fontId="45" fillId="20" borderId="0" xfId="0" applyFont="1" applyFill="1" applyAlignment="1" applyProtection="1">
      <alignment horizontal="left"/>
      <protection hidden="1"/>
    </xf>
    <xf numFmtId="0" fontId="49" fillId="0" borderId="40" xfId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27" fillId="12" borderId="0" xfId="0" applyFont="1" applyFill="1" applyAlignment="1" applyProtection="1">
      <alignment horizontal="center" vertical="center"/>
      <protection hidden="1"/>
    </xf>
    <xf numFmtId="0" fontId="51" fillId="0" borderId="43" xfId="0" applyFont="1" applyBorder="1" applyAlignment="1" applyProtection="1">
      <alignment horizontal="left" vertical="center" indent="1"/>
      <protection hidden="1"/>
    </xf>
    <xf numFmtId="0" fontId="51" fillId="0" borderId="0" xfId="0" applyFont="1" applyAlignment="1" applyProtection="1">
      <alignment horizontal="left" vertical="center" indent="1"/>
      <protection hidden="1"/>
    </xf>
    <xf numFmtId="0" fontId="65" fillId="0" borderId="0" xfId="0" applyFont="1" applyAlignment="1" applyProtection="1">
      <alignment horizontal="left" vertical="center" indent="1"/>
      <protection locked="0"/>
    </xf>
    <xf numFmtId="0" fontId="66" fillId="12" borderId="0" xfId="0" applyFont="1" applyFill="1" applyAlignment="1" applyProtection="1">
      <alignment horizontal="left"/>
      <protection hidden="1"/>
    </xf>
    <xf numFmtId="0" fontId="67" fillId="0" borderId="0" xfId="0" applyFont="1" applyAlignment="1" applyProtection="1">
      <alignment horizontal="left" vertical="center" indent="1"/>
      <protection locked="0"/>
    </xf>
    <xf numFmtId="0" fontId="49" fillId="0" borderId="0" xfId="1" applyFill="1" applyBorder="1" applyAlignment="1" applyProtection="1">
      <alignment horizontal="left" vertical="center" indent="1"/>
      <protection locked="0"/>
    </xf>
    <xf numFmtId="0" fontId="68" fillId="0" borderId="0" xfId="0" applyFont="1" applyAlignment="1" applyProtection="1">
      <alignment horizontal="left" vertical="center" indent="1"/>
      <protection locked="0"/>
    </xf>
    <xf numFmtId="0" fontId="65" fillId="0" borderId="0" xfId="0" applyFont="1" applyAlignment="1" applyProtection="1">
      <alignment horizontal="left" vertical="center"/>
      <protection hidden="1"/>
    </xf>
    <xf numFmtId="0" fontId="69" fillId="20" borderId="0" xfId="0" applyFont="1" applyFill="1" applyAlignment="1" applyProtection="1">
      <alignment horizontal="center" vertical="center"/>
      <protection hidden="1"/>
    </xf>
    <xf numFmtId="0" fontId="65" fillId="0" borderId="0" xfId="0" applyFont="1" applyAlignment="1" applyProtection="1">
      <alignment horizontal="left" vertical="center" indent="1"/>
      <protection hidden="1"/>
    </xf>
    <xf numFmtId="0" fontId="40" fillId="20" borderId="0" xfId="0" applyFont="1" applyFill="1" applyAlignment="1">
      <alignment horizontal="center" vertical="center"/>
    </xf>
    <xf numFmtId="0" fontId="39" fillId="12" borderId="48" xfId="0" applyFont="1" applyFill="1" applyBorder="1" applyAlignment="1" applyProtection="1">
      <alignment horizontal="left" vertical="center" indent="1"/>
      <protection hidden="1"/>
    </xf>
    <xf numFmtId="0" fontId="39" fillId="12" borderId="49" xfId="0" applyFont="1" applyFill="1" applyBorder="1" applyAlignment="1" applyProtection="1">
      <alignment horizontal="left" vertical="center" indent="1"/>
      <protection hidden="1"/>
    </xf>
    <xf numFmtId="0" fontId="39" fillId="12" borderId="50" xfId="0" applyFont="1" applyFill="1" applyBorder="1" applyAlignment="1" applyProtection="1">
      <alignment horizontal="left" vertical="center" indent="1"/>
      <protection hidden="1"/>
    </xf>
    <xf numFmtId="0" fontId="26" fillId="0" borderId="51" xfId="0" applyFont="1" applyBorder="1" applyAlignment="1" applyProtection="1">
      <alignment horizontal="left" vertical="center" indent="1"/>
      <protection locked="0"/>
    </xf>
    <xf numFmtId="0" fontId="26" fillId="0" borderId="52" xfId="0" applyFont="1" applyBorder="1" applyAlignment="1" applyProtection="1">
      <alignment horizontal="left" vertical="center" indent="1"/>
      <protection locked="0"/>
    </xf>
    <xf numFmtId="0" fontId="26" fillId="0" borderId="53" xfId="0" applyFont="1" applyBorder="1" applyAlignment="1" applyProtection="1">
      <alignment horizontal="left" vertical="center" indent="1"/>
      <protection locked="0"/>
    </xf>
    <xf numFmtId="0" fontId="38" fillId="20" borderId="39" xfId="0" applyFont="1" applyFill="1" applyBorder="1" applyAlignment="1" applyProtection="1">
      <alignment horizontal="center" vertical="center"/>
      <protection hidden="1"/>
    </xf>
    <xf numFmtId="0" fontId="38" fillId="20" borderId="40" xfId="0" applyFont="1" applyFill="1" applyBorder="1" applyAlignment="1" applyProtection="1">
      <alignment horizontal="center" vertical="center"/>
      <protection hidden="1"/>
    </xf>
    <xf numFmtId="0" fontId="38" fillId="20" borderId="41" xfId="0" applyFont="1" applyFill="1" applyBorder="1" applyAlignment="1" applyProtection="1">
      <alignment horizontal="center" vertical="center"/>
      <protection hidden="1"/>
    </xf>
    <xf numFmtId="0" fontId="38" fillId="20" borderId="45" xfId="0" applyFont="1" applyFill="1" applyBorder="1" applyAlignment="1" applyProtection="1">
      <alignment horizontal="center" vertical="center"/>
      <protection hidden="1"/>
    </xf>
    <xf numFmtId="0" fontId="38" fillId="20" borderId="46" xfId="0" applyFont="1" applyFill="1" applyBorder="1" applyAlignment="1" applyProtection="1">
      <alignment horizontal="center" vertical="center"/>
      <protection hidden="1"/>
    </xf>
    <xf numFmtId="0" fontId="38" fillId="20" borderId="47" xfId="0" applyFont="1" applyFill="1" applyBorder="1" applyAlignment="1" applyProtection="1">
      <alignment horizontal="center" vertical="center"/>
      <protection hidden="1"/>
    </xf>
    <xf numFmtId="14" fontId="26" fillId="0" borderId="51" xfId="0" applyNumberFormat="1" applyFont="1" applyBorder="1" applyAlignment="1" applyProtection="1">
      <alignment horizontal="left" vertical="center" indent="1"/>
      <protection locked="0"/>
    </xf>
    <xf numFmtId="14" fontId="26" fillId="0" borderId="52" xfId="0" applyNumberFormat="1" applyFont="1" applyBorder="1" applyAlignment="1" applyProtection="1">
      <alignment horizontal="left" vertical="center" indent="1"/>
      <protection locked="0"/>
    </xf>
    <xf numFmtId="14" fontId="26" fillId="0" borderId="53" xfId="0" applyNumberFormat="1" applyFont="1" applyBorder="1" applyAlignment="1" applyProtection="1">
      <alignment horizontal="left" vertical="center" indent="1"/>
      <protection locked="0"/>
    </xf>
    <xf numFmtId="0" fontId="39" fillId="12" borderId="48" xfId="0" applyFont="1" applyFill="1" applyBorder="1" applyAlignment="1" applyProtection="1">
      <alignment horizontal="left" vertical="center"/>
      <protection hidden="1"/>
    </xf>
    <xf numFmtId="0" fontId="39" fillId="12" borderId="49" xfId="0" applyFont="1" applyFill="1" applyBorder="1" applyAlignment="1" applyProtection="1">
      <alignment horizontal="left" vertical="center"/>
      <protection hidden="1"/>
    </xf>
    <xf numFmtId="0" fontId="39" fillId="12" borderId="50" xfId="0" applyFont="1" applyFill="1" applyBorder="1" applyAlignment="1" applyProtection="1">
      <alignment horizontal="left" vertical="center"/>
      <protection hidden="1"/>
    </xf>
    <xf numFmtId="166" fontId="26" fillId="0" borderId="51" xfId="0" applyNumberFormat="1" applyFont="1" applyBorder="1" applyAlignment="1" applyProtection="1">
      <alignment horizontal="left" vertical="center" indent="1"/>
      <protection locked="0"/>
    </xf>
    <xf numFmtId="166" fontId="26" fillId="0" borderId="52" xfId="0" applyNumberFormat="1" applyFont="1" applyBorder="1" applyAlignment="1" applyProtection="1">
      <alignment horizontal="left" vertical="center" indent="1"/>
      <protection locked="0"/>
    </xf>
    <xf numFmtId="166" fontId="26" fillId="0" borderId="53" xfId="0" applyNumberFormat="1" applyFont="1" applyBorder="1" applyAlignment="1" applyProtection="1">
      <alignment horizontal="left" vertical="center" indent="1"/>
      <protection locked="0"/>
    </xf>
    <xf numFmtId="167" fontId="26" fillId="0" borderId="51" xfId="0" applyNumberFormat="1" applyFont="1" applyBorder="1" applyAlignment="1" applyProtection="1">
      <alignment horizontal="left" vertical="center" indent="1"/>
      <protection locked="0"/>
    </xf>
    <xf numFmtId="167" fontId="26" fillId="0" borderId="52" xfId="0" applyNumberFormat="1" applyFont="1" applyBorder="1" applyAlignment="1" applyProtection="1">
      <alignment horizontal="left" vertical="center" indent="1"/>
      <protection locked="0"/>
    </xf>
    <xf numFmtId="167" fontId="26" fillId="0" borderId="53" xfId="0" applyNumberFormat="1" applyFont="1" applyBorder="1" applyAlignment="1" applyProtection="1">
      <alignment horizontal="left" vertical="center" indent="1"/>
      <protection locked="0"/>
    </xf>
    <xf numFmtId="0" fontId="28" fillId="2" borderId="0" xfId="0" applyFont="1" applyFill="1" applyAlignment="1">
      <alignment horizontal="center"/>
    </xf>
    <xf numFmtId="0" fontId="33" fillId="14" borderId="0" xfId="0" applyFont="1" applyFill="1" applyBorder="1" applyAlignment="1">
      <alignment horizontal="center" vertical="center"/>
    </xf>
    <xf numFmtId="0" fontId="15" fillId="0" borderId="21" xfId="0" applyFont="1" applyBorder="1" applyAlignment="1">
      <alignment horizontal="left" vertical="center" wrapText="1"/>
    </xf>
    <xf numFmtId="0" fontId="15" fillId="0" borderId="0" xfId="0" applyFont="1" applyBorder="1" applyAlignment="1">
      <alignment horizontal="left" vertical="center" wrapText="1"/>
    </xf>
    <xf numFmtId="14" fontId="15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14" fontId="21" fillId="0" borderId="0" xfId="0" applyNumberFormat="1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21" fillId="0" borderId="22" xfId="0" applyFont="1" applyBorder="1" applyAlignment="1">
      <alignment horizontal="center" vertical="center"/>
    </xf>
    <xf numFmtId="0" fontId="4" fillId="0" borderId="19" xfId="0" applyFont="1" applyBorder="1" applyAlignment="1">
      <alignment horizontal="right" vertical="center"/>
    </xf>
    <xf numFmtId="0" fontId="4" fillId="0" borderId="20" xfId="0" applyFont="1" applyBorder="1" applyAlignment="1">
      <alignment horizontal="right" vertical="center"/>
    </xf>
    <xf numFmtId="0" fontId="20" fillId="0" borderId="21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6" fillId="0" borderId="22" xfId="0" applyFont="1" applyBorder="1" applyAlignment="1">
      <alignment horizontal="center" vertical="center"/>
    </xf>
    <xf numFmtId="0" fontId="17" fillId="0" borderId="23" xfId="0" applyFont="1" applyBorder="1" applyAlignment="1">
      <alignment horizontal="center" vertical="center"/>
    </xf>
    <xf numFmtId="0" fontId="17" fillId="0" borderId="17" xfId="0" applyFont="1" applyBorder="1" applyAlignment="1">
      <alignment horizontal="center" vertical="center"/>
    </xf>
    <xf numFmtId="0" fontId="17" fillId="0" borderId="24" xfId="0" applyFont="1" applyBorder="1" applyAlignment="1">
      <alignment horizontal="center" vertical="center"/>
    </xf>
    <xf numFmtId="0" fontId="15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21" fillId="0" borderId="0" xfId="0" applyFont="1" applyBorder="1" applyAlignment="1">
      <alignment horizontal="left" vertical="center"/>
    </xf>
    <xf numFmtId="0" fontId="21" fillId="0" borderId="22" xfId="0" applyFont="1" applyBorder="1" applyAlignment="1">
      <alignment horizontal="left" vertical="center"/>
    </xf>
    <xf numFmtId="0" fontId="18" fillId="0" borderId="0" xfId="0" applyFont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15" fillId="0" borderId="21" xfId="0" applyFont="1" applyBorder="1" applyAlignment="1">
      <alignment horizontal="left" vertical="center"/>
    </xf>
    <xf numFmtId="0" fontId="15" fillId="0" borderId="0" xfId="0" applyFont="1" applyBorder="1" applyAlignment="1">
      <alignment horizontal="left" vertical="center"/>
    </xf>
    <xf numFmtId="0" fontId="21" fillId="0" borderId="0" xfId="0" applyFont="1" applyBorder="1" applyAlignment="1">
      <alignment horizontal="center" vertical="center" wrapText="1"/>
    </xf>
    <xf numFmtId="0" fontId="21" fillId="0" borderId="22" xfId="0" applyFont="1" applyBorder="1" applyAlignment="1">
      <alignment horizontal="center" vertical="center" wrapText="1"/>
    </xf>
    <xf numFmtId="1" fontId="21" fillId="0" borderId="0" xfId="0" applyNumberFormat="1" applyFont="1" applyBorder="1" applyAlignment="1">
      <alignment horizontal="center" vertical="center" wrapText="1"/>
    </xf>
    <xf numFmtId="0" fontId="15" fillId="0" borderId="22" xfId="0" applyFont="1" applyBorder="1" applyAlignment="1">
      <alignment horizontal="left" vertical="center"/>
    </xf>
    <xf numFmtId="1" fontId="21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 wrapText="1"/>
    </xf>
    <xf numFmtId="0" fontId="15" fillId="0" borderId="22" xfId="0" applyFont="1" applyBorder="1" applyAlignment="1">
      <alignment horizontal="center" vertical="center" wrapText="1"/>
    </xf>
    <xf numFmtId="0" fontId="21" fillId="0" borderId="0" xfId="0" applyNumberFormat="1" applyFont="1" applyBorder="1" applyAlignment="1">
      <alignment horizontal="left" vertical="center"/>
    </xf>
    <xf numFmtId="0" fontId="21" fillId="0" borderId="22" xfId="0" applyNumberFormat="1" applyFont="1" applyBorder="1" applyAlignment="1">
      <alignment horizontal="left" vertical="center"/>
    </xf>
    <xf numFmtId="0" fontId="15" fillId="0" borderId="21" xfId="0" applyFont="1" applyBorder="1" applyAlignment="1">
      <alignment horizontal="center" vertical="center" wrapText="1"/>
    </xf>
    <xf numFmtId="14" fontId="15" fillId="0" borderId="0" xfId="0" applyNumberFormat="1" applyFont="1" applyBorder="1" applyAlignment="1">
      <alignment horizontal="center" vertical="center" wrapText="1"/>
    </xf>
    <xf numFmtId="0" fontId="51" fillId="0" borderId="0" xfId="0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52"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color rgb="FFC00000"/>
      </font>
      <fill>
        <patternFill>
          <bgColor theme="9"/>
        </patternFill>
      </fill>
    </dxf>
    <dxf>
      <font>
        <b/>
        <i val="0"/>
        <color rgb="FFC00000"/>
      </font>
      <fill>
        <patternFill>
          <bgColor rgb="FF00B0F0"/>
        </patternFill>
      </fill>
    </dxf>
    <dxf>
      <font>
        <color rgb="FFC00000"/>
      </font>
      <fill>
        <patternFill>
          <bgColor rgb="FFFFFF00"/>
        </patternFill>
      </fill>
    </dxf>
    <dxf>
      <font>
        <b/>
        <i val="0"/>
        <color rgb="FFC00000"/>
      </font>
      <fill>
        <patternFill>
          <bgColor theme="9"/>
        </patternFill>
      </fill>
    </dxf>
    <dxf>
      <font>
        <b/>
        <i val="0"/>
        <color rgb="FFC00000"/>
      </font>
      <fill>
        <patternFill>
          <bgColor rgb="FF00B0F0"/>
        </patternFill>
      </fill>
    </dxf>
    <dxf>
      <font>
        <b/>
        <i val="0"/>
        <color rgb="FFC00000"/>
      </font>
      <fill>
        <patternFill>
          <bgColor theme="9"/>
        </patternFill>
      </fill>
    </dxf>
    <dxf>
      <font>
        <b/>
        <i val="0"/>
        <color rgb="FFC00000"/>
      </font>
      <fill>
        <patternFill>
          <bgColor rgb="FF00B0F0"/>
        </patternFill>
      </fill>
    </dxf>
    <dxf>
      <font>
        <b/>
        <i val="0"/>
        <color rgb="FFC00000"/>
      </font>
      <fill>
        <patternFill>
          <bgColor theme="9"/>
        </patternFill>
      </fill>
    </dxf>
    <dxf>
      <font>
        <b/>
        <i val="0"/>
        <color rgb="FFC00000"/>
      </font>
      <fill>
        <patternFill>
          <bgColor rgb="FF00B0F0"/>
        </patternFill>
      </fill>
    </dxf>
    <dxf>
      <font>
        <b/>
        <i val="0"/>
        <color rgb="FFC00000"/>
      </font>
      <fill>
        <patternFill>
          <bgColor theme="9"/>
        </patternFill>
      </fill>
    </dxf>
    <dxf>
      <font>
        <b/>
        <i val="0"/>
        <color rgb="FFC00000"/>
      </font>
      <fill>
        <patternFill>
          <bgColor rgb="FF00B0F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b val="0"/>
        <i val="0"/>
        <color auto="1"/>
      </font>
    </dxf>
    <dxf>
      <font>
        <b/>
        <i val="0"/>
        <color rgb="FFC00000"/>
      </font>
      <fill>
        <patternFill>
          <bgColor theme="9"/>
        </patternFill>
      </fill>
    </dxf>
    <dxf>
      <font>
        <b/>
        <i val="0"/>
        <color rgb="FFC00000"/>
      </font>
      <fill>
        <patternFill>
          <bgColor rgb="FF00B0F0"/>
        </patternFill>
      </fill>
    </dxf>
    <dxf>
      <fill>
        <patternFill patternType="solid">
          <fgColor indexed="64"/>
          <bgColor theme="4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</dxf>
    <dxf>
      <fill>
        <patternFill patternType="solid">
          <fgColor indexed="64"/>
          <bgColor rgb="FF002060"/>
        </patternFill>
      </fill>
    </dxf>
    <dxf>
      <fill>
        <patternFill patternType="solid">
          <fgColor indexed="64"/>
          <bgColor theme="4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</dxf>
    <dxf>
      <fill>
        <patternFill patternType="solid">
          <fgColor indexed="64"/>
          <bgColor rgb="FF002060"/>
        </patternFill>
      </fill>
    </dxf>
    <dxf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39997558519241921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39997558519241921"/>
        </patternFill>
      </fill>
    </dxf>
    <dxf>
      <border>
        <bottom style="thin">
          <color indexed="64"/>
        </bottom>
      </border>
    </dxf>
    <dxf>
      <fill>
        <patternFill patternType="solid">
          <fgColor indexed="64"/>
          <bgColor rgb="FF00206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 Unicode MS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rgb="FFC00000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2"/>
        <color theme="1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rgb="FFC00000"/>
      </font>
      <fill>
        <patternFill>
          <bgColor theme="0" tint="-0.499984740745262"/>
        </patternFill>
      </fill>
    </dxf>
    <dxf>
      <font>
        <b/>
        <family val="2"/>
      </font>
      <fill>
        <patternFill>
          <bgColor theme="0" tint="-0.49998474074526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microsoft.com/office/2011/relationships/chartColorStyle" Target="colors2.xml"/><Relationship Id="rId1" Type="http://schemas.microsoft.com/office/2011/relationships/chartStyle" Target="style2.xml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DASHBOARD!$B$23</c:f>
              <c:strCache>
                <c:ptCount val="1"/>
                <c:pt idx="0">
                  <c:v>B (TOTAL STUDENTS)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DASHBOARD!$A$24:$A$38</c:f>
              <c:strCache>
                <c:ptCount val="15"/>
                <c:pt idx="0">
                  <c:v>NURSERY</c:v>
                </c:pt>
                <c:pt idx="1">
                  <c:v>LKG</c:v>
                </c:pt>
                <c:pt idx="2">
                  <c:v>UKG</c:v>
                </c:pt>
                <c:pt idx="3">
                  <c:v>I</c:v>
                </c:pt>
                <c:pt idx="4">
                  <c:v>II</c:v>
                </c:pt>
                <c:pt idx="5">
                  <c:v>III</c:v>
                </c:pt>
                <c:pt idx="6">
                  <c:v>IV</c:v>
                </c:pt>
                <c:pt idx="7">
                  <c:v>V</c:v>
                </c:pt>
                <c:pt idx="8">
                  <c:v>VI</c:v>
                </c:pt>
                <c:pt idx="9">
                  <c:v>VII</c:v>
                </c:pt>
                <c:pt idx="10">
                  <c:v>VIII</c:v>
                </c:pt>
                <c:pt idx="11">
                  <c:v>IX</c:v>
                </c:pt>
                <c:pt idx="12">
                  <c:v>X</c:v>
                </c:pt>
                <c:pt idx="13">
                  <c:v>XI</c:v>
                </c:pt>
                <c:pt idx="14">
                  <c:v>XII</c:v>
                </c:pt>
              </c:strCache>
            </c:strRef>
          </c:cat>
          <c:val>
            <c:numRef>
              <c:f>DASHBOARD!$B$24:$B$38</c:f>
              <c:numCache>
                <c:formatCode>General</c:formatCode>
                <c:ptCount val="15"/>
                <c:pt idx="0">
                  <c:v>23</c:v>
                </c:pt>
                <c:pt idx="1">
                  <c:v>32</c:v>
                </c:pt>
                <c:pt idx="2">
                  <c:v>29</c:v>
                </c:pt>
                <c:pt idx="3">
                  <c:v>32</c:v>
                </c:pt>
                <c:pt idx="4">
                  <c:v>29</c:v>
                </c:pt>
                <c:pt idx="5">
                  <c:v>19</c:v>
                </c:pt>
                <c:pt idx="6">
                  <c:v>38</c:v>
                </c:pt>
                <c:pt idx="7">
                  <c:v>45</c:v>
                </c:pt>
                <c:pt idx="8">
                  <c:v>41</c:v>
                </c:pt>
                <c:pt idx="9">
                  <c:v>44</c:v>
                </c:pt>
                <c:pt idx="10">
                  <c:v>52</c:v>
                </c:pt>
                <c:pt idx="11">
                  <c:v>70</c:v>
                </c:pt>
                <c:pt idx="12">
                  <c:v>57</c:v>
                </c:pt>
                <c:pt idx="13">
                  <c:v>117</c:v>
                </c:pt>
                <c:pt idx="14">
                  <c:v>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E-44EE-9653-2FB334B8240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592285288"/>
        <c:axId val="592285616"/>
      </c:barChart>
      <c:catAx>
        <c:axId val="592285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285616"/>
        <c:crosses val="autoZero"/>
        <c:auto val="1"/>
        <c:lblAlgn val="ctr"/>
        <c:lblOffset val="100"/>
        <c:noMultiLvlLbl val="0"/>
      </c:catAx>
      <c:valAx>
        <c:axId val="5922856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92285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6.7999433692791739E-2"/>
          <c:w val="0.9388888888888888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ackScale"/>
            </c:pictureOptions>
            <c:extLst>
              <c:ext xmlns:c16="http://schemas.microsoft.com/office/drawing/2014/chart" uri="{C3380CC4-5D6E-409C-BE32-E72D297353CC}">
                <c16:uniqueId val="{00000003-806B-49BD-B736-4DBE14DD11B7}"/>
              </c:ext>
            </c:extLst>
          </c:dPt>
          <c:dPt>
            <c:idx val="1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ackScale"/>
            </c:pictureOptions>
            <c:extLst>
              <c:ext xmlns:c16="http://schemas.microsoft.com/office/drawing/2014/chart" uri="{C3380CC4-5D6E-409C-BE32-E72D297353CC}">
                <c16:uniqueId val="{00000004-806B-49BD-B736-4DBE14DD11B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DASHBOARD!$A$48:$A$49</c:f>
              <c:strCache>
                <c:ptCount val="2"/>
                <c:pt idx="0">
                  <c:v>MALE</c:v>
                </c:pt>
                <c:pt idx="1">
                  <c:v>FEMALE</c:v>
                </c:pt>
              </c:strCache>
            </c:strRef>
          </c:cat>
          <c:val>
            <c:numRef>
              <c:f>DASHBOARD!$B$48:$B$49</c:f>
              <c:numCache>
                <c:formatCode>0%</c:formatCode>
                <c:ptCount val="2"/>
                <c:pt idx="0">
                  <c:v>0.57960199004975121</c:v>
                </c:pt>
                <c:pt idx="1">
                  <c:v>0.42039800995024873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6B-49BD-B736-4DBE14DD11B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06B-49BD-B736-4DBE14DD11B7}"/>
              </c:ext>
            </c:extLst>
          </c:dPt>
          <c:dPt>
            <c:idx val="1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806B-49BD-B736-4DBE14DD11B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DASHBOARD!$A$48:$A$49</c:f>
              <c:strCache>
                <c:ptCount val="2"/>
                <c:pt idx="0">
                  <c:v>MALE</c:v>
                </c:pt>
                <c:pt idx="1">
                  <c:v>FEMALE</c:v>
                </c:pt>
              </c:strCache>
            </c:strRef>
          </c:cat>
          <c:val>
            <c:numRef>
              <c:f>DASHBOARD!$C$48:$C$49</c:f>
              <c:numCache>
                <c:formatCode>0.00%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6B-49BD-B736-4DBE14DD11B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720426696"/>
        <c:axId val="720427024"/>
      </c:barChart>
      <c:catAx>
        <c:axId val="720426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27024"/>
        <c:crosses val="autoZero"/>
        <c:auto val="1"/>
        <c:lblAlgn val="ctr"/>
        <c:lblOffset val="100"/>
        <c:noMultiLvlLbl val="0"/>
      </c:catAx>
      <c:valAx>
        <c:axId val="720427024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72042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5400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SCHOOL PROFILE'!A1"/><Relationship Id="rId13" Type="http://schemas.openxmlformats.org/officeDocument/2006/relationships/hyperlink" Target="#DASHBOARD!A1"/><Relationship Id="rId3" Type="http://schemas.microsoft.com/office/2007/relationships/hdphoto" Target="../media/hdphoto1.wdp"/><Relationship Id="rId7" Type="http://schemas.openxmlformats.org/officeDocument/2006/relationships/hyperlink" Target="#'ALL TC LIST'!A1"/><Relationship Id="rId12" Type="http://schemas.openxmlformats.org/officeDocument/2006/relationships/hyperlink" Target="ALL%20MARKSHEET.xlsm" TargetMode="External"/><Relationship Id="rId2" Type="http://schemas.openxmlformats.org/officeDocument/2006/relationships/image" Target="../media/image2.png"/><Relationship Id="rId16" Type="http://schemas.microsoft.com/office/2007/relationships/hdphoto" Target="../media/hdphoto2.wdp"/><Relationship Id="rId1" Type="http://schemas.openxmlformats.org/officeDocument/2006/relationships/image" Target="../media/image1.png"/><Relationship Id="rId6" Type="http://schemas.openxmlformats.org/officeDocument/2006/relationships/hyperlink" Target="#INSTRUCTIONS!A1"/><Relationship Id="rId11" Type="http://schemas.openxmlformats.org/officeDocument/2006/relationships/hyperlink" Target="#TC!A1"/><Relationship Id="rId5" Type="http://schemas.openxmlformats.org/officeDocument/2006/relationships/image" Target="../media/image4.png"/><Relationship Id="rId15" Type="http://schemas.openxmlformats.org/officeDocument/2006/relationships/image" Target="../media/image5.png"/><Relationship Id="rId10" Type="http://schemas.openxmlformats.org/officeDocument/2006/relationships/hyperlink" Target="AdmitCard.xlsm" TargetMode="External"/><Relationship Id="rId4" Type="http://schemas.openxmlformats.org/officeDocument/2006/relationships/image" Target="../media/image3.png"/><Relationship Id="rId9" Type="http://schemas.openxmlformats.org/officeDocument/2006/relationships/hyperlink" Target="#'DATA ENTRY FORM'!A1"/><Relationship Id="rId14" Type="http://schemas.openxmlformats.org/officeDocument/2006/relationships/hyperlink" Target="#'Upload Logo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microsoft.com/office/2007/relationships/hdphoto" Target="../media/hdphoto2.wdp"/><Relationship Id="rId1" Type="http://schemas.openxmlformats.org/officeDocument/2006/relationships/image" Target="../media/image5.png"/><Relationship Id="rId5" Type="http://schemas.openxmlformats.org/officeDocument/2006/relationships/image" Target="../media/image8.jpeg"/><Relationship Id="rId4" Type="http://schemas.microsoft.com/office/2007/relationships/hdphoto" Target="../media/hdphoto3.wdp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07/relationships/hdphoto" Target="../media/hdphoto3.wdp"/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3.wdp"/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2" Type="http://schemas.microsoft.com/office/2007/relationships/hdphoto" Target="../media/hdphoto4.wdp"/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4.wdp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microsoft.com/office/2007/relationships/hdphoto" Target="../media/hdphoto3.wdp"/><Relationship Id="rId1" Type="http://schemas.openxmlformats.org/officeDocument/2006/relationships/image" Target="../media/image7.png"/></Relationships>
</file>

<file path=xl/drawings/_rels/drawing8.xml.rels><?xml version="1.0" encoding="UTF-8" standalone="yes"?>
<Relationships xmlns="http://schemas.openxmlformats.org/package/2006/relationships"><Relationship Id="rId2" Type="http://schemas.microsoft.com/office/2007/relationships/hdphoto" Target="../media/hdphoto3.wdp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47625</xdr:colOff>
      <xdr:row>9</xdr:row>
      <xdr:rowOff>114300</xdr:rowOff>
    </xdr:from>
    <xdr:to>
      <xdr:col>16</xdr:col>
      <xdr:colOff>114159</xdr:colOff>
      <xdr:row>12</xdr:row>
      <xdr:rowOff>17145</xdr:rowOff>
    </xdr:to>
    <xdr:pic macro="[0]!Rectangle3_Click">
      <xdr:nvPicPr>
        <xdr:cNvPr id="2" name="Picture 1" descr="Show Icons - Free SVG &amp; PNG Show Images - Noun Projec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500" b="16500"/>
        <a:stretch/>
      </xdr:blipFill>
      <xdr:spPr bwMode="auto">
        <a:xfrm>
          <a:off x="1533525" y="1295400"/>
          <a:ext cx="409434" cy="274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57147</xdr:colOff>
      <xdr:row>9</xdr:row>
      <xdr:rowOff>76200</xdr:rowOff>
    </xdr:from>
    <xdr:to>
      <xdr:col>12</xdr:col>
      <xdr:colOff>85725</xdr:colOff>
      <xdr:row>12</xdr:row>
      <xdr:rowOff>45567</xdr:rowOff>
    </xdr:to>
    <xdr:pic macro="[0]!Rectangle2_Click">
      <xdr:nvPicPr>
        <xdr:cNvPr id="3" name="Picture 2" descr="Hide png images | PNGWi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5926" b="92963" l="21957" r="77500">
                      <a14:foregroundMark x1="29783" y1="53148" x2="44674" y2="70000"/>
                      <a14:foregroundMark x1="31957" y1="17407" x2="69674" y2="82593"/>
                      <a14:foregroundMark x1="65326" y1="30926" x2="67609" y2="53889"/>
                      <a14:foregroundMark x1="45652" y1="56481" x2="45652" y2="5648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2348" t="6748" r="22538" b="7099"/>
        <a:stretch/>
      </xdr:blipFill>
      <xdr:spPr bwMode="auto">
        <a:xfrm>
          <a:off x="1085847" y="1257300"/>
          <a:ext cx="371478" cy="3408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66675</xdr:colOff>
      <xdr:row>19</xdr:row>
      <xdr:rowOff>38100</xdr:rowOff>
    </xdr:from>
    <xdr:to>
      <xdr:col>27</xdr:col>
      <xdr:colOff>57150</xdr:colOff>
      <xdr:row>27</xdr:row>
      <xdr:rowOff>9525</xdr:rowOff>
    </xdr:to>
    <xdr:pic>
      <xdr:nvPicPr>
        <xdr:cNvPr id="4" name="Picture 3" descr="Female Student Icons - Free SVG &amp; PNG Female Student Images ...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2675" y="2390775"/>
          <a:ext cx="79057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20</xdr:row>
      <xdr:rowOff>0</xdr:rowOff>
    </xdr:from>
    <xdr:to>
      <xdr:col>18</xdr:col>
      <xdr:colOff>13793</xdr:colOff>
      <xdr:row>26</xdr:row>
      <xdr:rowOff>73480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1125" y="2476500"/>
          <a:ext cx="690068" cy="816430"/>
        </a:xfrm>
        <a:prstGeom prst="rect">
          <a:avLst/>
        </a:prstGeom>
      </xdr:spPr>
    </xdr:pic>
    <xdr:clientData/>
  </xdr:twoCellAnchor>
  <xdr:twoCellAnchor editAs="absolute">
    <xdr:from>
      <xdr:col>31</xdr:col>
      <xdr:colOff>9525</xdr:colOff>
      <xdr:row>19</xdr:row>
      <xdr:rowOff>9525</xdr:rowOff>
    </xdr:from>
    <xdr:to>
      <xdr:col>43</xdr:col>
      <xdr:colOff>100965</xdr:colOff>
      <xdr:row>21</xdr:row>
      <xdr:rowOff>85725</xdr:rowOff>
    </xdr:to>
    <xdr:sp macro="" textlink="">
      <xdr:nvSpPr>
        <xdr:cNvPr id="6" name="Rectangle 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552825" y="236220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Read Instructions</a:t>
          </a:r>
        </a:p>
      </xdr:txBody>
    </xdr:sp>
    <xdr:clientData/>
  </xdr:twoCellAnchor>
  <xdr:twoCellAnchor editAs="absolute">
    <xdr:from>
      <xdr:col>31</xdr:col>
      <xdr:colOff>9525</xdr:colOff>
      <xdr:row>27</xdr:row>
      <xdr:rowOff>28575</xdr:rowOff>
    </xdr:from>
    <xdr:to>
      <xdr:col>43</xdr:col>
      <xdr:colOff>100965</xdr:colOff>
      <xdr:row>30</xdr:row>
      <xdr:rowOff>28575</xdr:rowOff>
    </xdr:to>
    <xdr:sp macro="[0]!AllTcList_Rectangle7_Click" textlink="">
      <xdr:nvSpPr>
        <xdr:cNvPr id="7" name="Rectangle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552825" y="337185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All</a:t>
          </a:r>
          <a:r>
            <a:rPr lang="en-US" sz="1050" b="1" baseline="0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 Tc List</a:t>
          </a:r>
          <a:endParaRPr lang="en-US" sz="1050" b="1">
            <a:solidFill>
              <a:schemeClr val="bg1"/>
            </a:solidFill>
            <a:latin typeface="Ebrima" panose="02000000000000000000" pitchFamily="2" charset="0"/>
            <a:ea typeface="Ebrima" panose="02000000000000000000" pitchFamily="2" charset="0"/>
            <a:cs typeface="Ebrima" panose="02000000000000000000" pitchFamily="2" charset="0"/>
          </a:endParaRPr>
        </a:p>
      </xdr:txBody>
    </xdr:sp>
    <xdr:clientData/>
  </xdr:twoCellAnchor>
  <xdr:twoCellAnchor editAs="absolute">
    <xdr:from>
      <xdr:col>31</xdr:col>
      <xdr:colOff>9525</xdr:colOff>
      <xdr:row>23</xdr:row>
      <xdr:rowOff>19050</xdr:rowOff>
    </xdr:from>
    <xdr:to>
      <xdr:col>43</xdr:col>
      <xdr:colOff>100965</xdr:colOff>
      <xdr:row>25</xdr:row>
      <xdr:rowOff>95250</xdr:rowOff>
    </xdr:to>
    <xdr:sp macro="[0]!Schoolprofile_Rectangle9_Click" textlink="">
      <xdr:nvSpPr>
        <xdr:cNvPr id="8" name="Rectangle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552825" y="286702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School</a:t>
          </a:r>
          <a:r>
            <a:rPr lang="en-US" sz="1050" b="1" baseline="0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 Profile</a:t>
          </a:r>
          <a:endParaRPr lang="en-US" sz="1050" b="1">
            <a:solidFill>
              <a:schemeClr val="bg1"/>
            </a:solidFill>
            <a:latin typeface="Ebrima" panose="02000000000000000000" pitchFamily="2" charset="0"/>
            <a:ea typeface="Ebrima" panose="02000000000000000000" pitchFamily="2" charset="0"/>
            <a:cs typeface="Ebrima" panose="02000000000000000000" pitchFamily="2" charset="0"/>
          </a:endParaRPr>
        </a:p>
      </xdr:txBody>
    </xdr:sp>
    <xdr:clientData/>
  </xdr:twoCellAnchor>
  <xdr:twoCellAnchor editAs="absolute">
    <xdr:from>
      <xdr:col>31</xdr:col>
      <xdr:colOff>9525</xdr:colOff>
      <xdr:row>32</xdr:row>
      <xdr:rowOff>19050</xdr:rowOff>
    </xdr:from>
    <xdr:to>
      <xdr:col>43</xdr:col>
      <xdr:colOff>100965</xdr:colOff>
      <xdr:row>34</xdr:row>
      <xdr:rowOff>114300</xdr:rowOff>
    </xdr:to>
    <xdr:sp macro="[0]!CastWiseLis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3552825" y="387667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Cast</a:t>
          </a:r>
          <a:r>
            <a:rPr lang="en-US" sz="1050" b="1" baseline="0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 Wise Students List</a:t>
          </a:r>
          <a:endParaRPr lang="en-US" sz="1050" b="1">
            <a:solidFill>
              <a:schemeClr val="bg1"/>
            </a:solidFill>
            <a:latin typeface="Ebrima" panose="02000000000000000000" pitchFamily="2" charset="0"/>
            <a:ea typeface="Ebrima" panose="02000000000000000000" pitchFamily="2" charset="0"/>
            <a:cs typeface="Ebrima" panose="02000000000000000000" pitchFamily="2" charset="0"/>
          </a:endParaRPr>
        </a:p>
      </xdr:txBody>
    </xdr:sp>
    <xdr:clientData/>
  </xdr:twoCellAnchor>
  <xdr:twoCellAnchor editAs="absolute">
    <xdr:from>
      <xdr:col>46</xdr:col>
      <xdr:colOff>0</xdr:colOff>
      <xdr:row>23</xdr:row>
      <xdr:rowOff>19050</xdr:rowOff>
    </xdr:from>
    <xdr:to>
      <xdr:col>58</xdr:col>
      <xdr:colOff>91440</xdr:colOff>
      <xdr:row>25</xdr:row>
      <xdr:rowOff>95250</xdr:rowOff>
    </xdr:to>
    <xdr:sp macro="[0]!DATAENTRYFORM_Rectangle5_Click" textlink="">
      <xdr:nvSpPr>
        <xdr:cNvPr id="10" name="Rectangle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257800" y="286702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Data Entry Form</a:t>
          </a:r>
        </a:p>
      </xdr:txBody>
    </xdr:sp>
    <xdr:clientData/>
  </xdr:twoCellAnchor>
  <xdr:twoCellAnchor editAs="absolute">
    <xdr:from>
      <xdr:col>46</xdr:col>
      <xdr:colOff>0</xdr:colOff>
      <xdr:row>32</xdr:row>
      <xdr:rowOff>19050</xdr:rowOff>
    </xdr:from>
    <xdr:to>
      <xdr:col>58</xdr:col>
      <xdr:colOff>91440</xdr:colOff>
      <xdr:row>34</xdr:row>
      <xdr:rowOff>114300</xdr:rowOff>
    </xdr:to>
    <xdr:sp macro="[0]!Open_Admit_Card" textlink="">
      <xdr:nvSpPr>
        <xdr:cNvPr id="11" name="Rectangl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257800" y="387667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Admit Card</a:t>
          </a:r>
        </a:p>
      </xdr:txBody>
    </xdr:sp>
    <xdr:clientData/>
  </xdr:twoCellAnchor>
  <xdr:twoCellAnchor editAs="absolute">
    <xdr:from>
      <xdr:col>46</xdr:col>
      <xdr:colOff>0</xdr:colOff>
      <xdr:row>27</xdr:row>
      <xdr:rowOff>28575</xdr:rowOff>
    </xdr:from>
    <xdr:to>
      <xdr:col>58</xdr:col>
      <xdr:colOff>91440</xdr:colOff>
      <xdr:row>30</xdr:row>
      <xdr:rowOff>28575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257800" y="337185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Students Data</a:t>
          </a:r>
        </a:p>
      </xdr:txBody>
    </xdr:sp>
    <xdr:clientData/>
  </xdr:twoCellAnchor>
  <xdr:twoCellAnchor editAs="absolute">
    <xdr:from>
      <xdr:col>91</xdr:col>
      <xdr:colOff>47625</xdr:colOff>
      <xdr:row>32</xdr:row>
      <xdr:rowOff>19050</xdr:rowOff>
    </xdr:from>
    <xdr:to>
      <xdr:col>104</xdr:col>
      <xdr:colOff>24765</xdr:colOff>
      <xdr:row>34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0448925" y="387667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Update Marksheet</a:t>
          </a:r>
        </a:p>
      </xdr:txBody>
    </xdr:sp>
    <xdr:clientData/>
  </xdr:twoCellAnchor>
  <xdr:twoCellAnchor editAs="absolute">
    <xdr:from>
      <xdr:col>61</xdr:col>
      <xdr:colOff>0</xdr:colOff>
      <xdr:row>19</xdr:row>
      <xdr:rowOff>9525</xdr:rowOff>
    </xdr:from>
    <xdr:to>
      <xdr:col>73</xdr:col>
      <xdr:colOff>91440</xdr:colOff>
      <xdr:row>21</xdr:row>
      <xdr:rowOff>85725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6972300" y="236220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Monthly Marks Entry</a:t>
          </a:r>
        </a:p>
      </xdr:txBody>
    </xdr:sp>
    <xdr:clientData/>
  </xdr:twoCellAnchor>
  <xdr:twoCellAnchor editAs="absolute">
    <xdr:from>
      <xdr:col>76</xdr:col>
      <xdr:colOff>57150</xdr:colOff>
      <xdr:row>19</xdr:row>
      <xdr:rowOff>9525</xdr:rowOff>
    </xdr:from>
    <xdr:to>
      <xdr:col>89</xdr:col>
      <xdr:colOff>34290</xdr:colOff>
      <xdr:row>21</xdr:row>
      <xdr:rowOff>85725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8743950" y="236220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Monthly Result Sheet</a:t>
          </a:r>
        </a:p>
      </xdr:txBody>
    </xdr:sp>
    <xdr:clientData/>
  </xdr:twoCellAnchor>
  <xdr:twoCellAnchor editAs="absolute">
    <xdr:from>
      <xdr:col>61</xdr:col>
      <xdr:colOff>0</xdr:colOff>
      <xdr:row>23</xdr:row>
      <xdr:rowOff>19050</xdr:rowOff>
    </xdr:from>
    <xdr:to>
      <xdr:col>73</xdr:col>
      <xdr:colOff>91440</xdr:colOff>
      <xdr:row>25</xdr:row>
      <xdr:rowOff>95250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6972300" y="286702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Exam Marks</a:t>
          </a:r>
          <a:r>
            <a:rPr lang="en-US" sz="1050" b="1" baseline="0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 Entry</a:t>
          </a:r>
          <a:endParaRPr lang="en-US" sz="1050" b="1">
            <a:solidFill>
              <a:schemeClr val="bg1"/>
            </a:solidFill>
            <a:latin typeface="Ebrima" panose="02000000000000000000" pitchFamily="2" charset="0"/>
            <a:ea typeface="Ebrima" panose="02000000000000000000" pitchFamily="2" charset="0"/>
            <a:cs typeface="Ebrima" panose="02000000000000000000" pitchFamily="2" charset="0"/>
          </a:endParaRPr>
        </a:p>
      </xdr:txBody>
    </xdr:sp>
    <xdr:clientData/>
  </xdr:twoCellAnchor>
  <xdr:twoCellAnchor editAs="absolute">
    <xdr:from>
      <xdr:col>76</xdr:col>
      <xdr:colOff>57150</xdr:colOff>
      <xdr:row>27</xdr:row>
      <xdr:rowOff>28575</xdr:rowOff>
    </xdr:from>
    <xdr:to>
      <xdr:col>89</xdr:col>
      <xdr:colOff>34290</xdr:colOff>
      <xdr:row>30</xdr:row>
      <xdr:rowOff>28575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8743950" y="337185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Monthly Report Card</a:t>
          </a:r>
        </a:p>
      </xdr:txBody>
    </xdr:sp>
    <xdr:clientData/>
  </xdr:twoCellAnchor>
  <xdr:twoCellAnchor editAs="absolute">
    <xdr:from>
      <xdr:col>76</xdr:col>
      <xdr:colOff>57150</xdr:colOff>
      <xdr:row>23</xdr:row>
      <xdr:rowOff>19050</xdr:rowOff>
    </xdr:from>
    <xdr:to>
      <xdr:col>89</xdr:col>
      <xdr:colOff>34290</xdr:colOff>
      <xdr:row>25</xdr:row>
      <xdr:rowOff>95250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8743950" y="286702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Exam Result Sheet</a:t>
          </a:r>
        </a:p>
      </xdr:txBody>
    </xdr:sp>
    <xdr:clientData/>
  </xdr:twoCellAnchor>
  <xdr:twoCellAnchor editAs="absolute">
    <xdr:from>
      <xdr:col>76</xdr:col>
      <xdr:colOff>57150</xdr:colOff>
      <xdr:row>32</xdr:row>
      <xdr:rowOff>19050</xdr:rowOff>
    </xdr:from>
    <xdr:to>
      <xdr:col>89</xdr:col>
      <xdr:colOff>34290</xdr:colOff>
      <xdr:row>34</xdr:row>
      <xdr:rowOff>114300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8743950" y="387667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Exam Report Card</a:t>
          </a:r>
        </a:p>
      </xdr:txBody>
    </xdr:sp>
    <xdr:clientData/>
  </xdr:twoCellAnchor>
  <xdr:twoCellAnchor editAs="absolute">
    <xdr:from>
      <xdr:col>91</xdr:col>
      <xdr:colOff>47625</xdr:colOff>
      <xdr:row>27</xdr:row>
      <xdr:rowOff>28575</xdr:rowOff>
    </xdr:from>
    <xdr:to>
      <xdr:col>104</xdr:col>
      <xdr:colOff>24765</xdr:colOff>
      <xdr:row>30</xdr:row>
      <xdr:rowOff>28575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0448925" y="337185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Supplementary List</a:t>
          </a:r>
        </a:p>
      </xdr:txBody>
    </xdr:sp>
    <xdr:clientData/>
  </xdr:twoCellAnchor>
  <xdr:twoCellAnchor editAs="absolute">
    <xdr:from>
      <xdr:col>91</xdr:col>
      <xdr:colOff>47625</xdr:colOff>
      <xdr:row>23</xdr:row>
      <xdr:rowOff>19050</xdr:rowOff>
    </xdr:from>
    <xdr:to>
      <xdr:col>104</xdr:col>
      <xdr:colOff>24765</xdr:colOff>
      <xdr:row>25</xdr:row>
      <xdr:rowOff>95250</xdr:rowOff>
    </xdr:to>
    <xdr:sp macro="[0]!TC_Rectangle6_Click" textlink="">
      <xdr:nvSpPr>
        <xdr:cNvPr id="21" name="Rectangle 2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10448925" y="286702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TC</a:t>
          </a:r>
        </a:p>
      </xdr:txBody>
    </xdr:sp>
    <xdr:clientData/>
  </xdr:twoCellAnchor>
  <xdr:twoCellAnchor editAs="absolute">
    <xdr:from>
      <xdr:col>91</xdr:col>
      <xdr:colOff>47625</xdr:colOff>
      <xdr:row>19</xdr:row>
      <xdr:rowOff>9525</xdr:rowOff>
    </xdr:from>
    <xdr:to>
      <xdr:col>104</xdr:col>
      <xdr:colOff>24765</xdr:colOff>
      <xdr:row>21</xdr:row>
      <xdr:rowOff>85725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0448925" y="236220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Result Summary</a:t>
          </a:r>
        </a:p>
      </xdr:txBody>
    </xdr:sp>
    <xdr:clientData/>
  </xdr:twoCellAnchor>
  <xdr:twoCellAnchor editAs="absolute">
    <xdr:from>
      <xdr:col>61</xdr:col>
      <xdr:colOff>0</xdr:colOff>
      <xdr:row>32</xdr:row>
      <xdr:rowOff>19050</xdr:rowOff>
    </xdr:from>
    <xdr:to>
      <xdr:col>73</xdr:col>
      <xdr:colOff>91440</xdr:colOff>
      <xdr:row>34</xdr:row>
      <xdr:rowOff>114300</xdr:rowOff>
    </xdr:to>
    <xdr:sp macro="[0]!DATAENTRYFORM_Rectangle5_Click" textlink="">
      <xdr:nvSpPr>
        <xdr:cNvPr id="23" name="Rectangle 2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972300" y="387667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ALL</a:t>
          </a:r>
          <a:r>
            <a:rPr lang="en-US" sz="1050" b="1" baseline="0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 MARKSHEET</a:t>
          </a:r>
          <a:endParaRPr lang="en-US" sz="1050" b="1">
            <a:solidFill>
              <a:schemeClr val="bg1"/>
            </a:solidFill>
            <a:latin typeface="Ebrima" panose="02000000000000000000" pitchFamily="2" charset="0"/>
            <a:ea typeface="Ebrima" panose="02000000000000000000" pitchFamily="2" charset="0"/>
            <a:cs typeface="Ebrima" panose="02000000000000000000" pitchFamily="2" charset="0"/>
          </a:endParaRPr>
        </a:p>
      </xdr:txBody>
    </xdr:sp>
    <xdr:clientData/>
  </xdr:twoCellAnchor>
  <xdr:twoCellAnchor editAs="absolute">
    <xdr:from>
      <xdr:col>61</xdr:col>
      <xdr:colOff>0</xdr:colOff>
      <xdr:row>27</xdr:row>
      <xdr:rowOff>28575</xdr:rowOff>
    </xdr:from>
    <xdr:to>
      <xdr:col>73</xdr:col>
      <xdr:colOff>91440</xdr:colOff>
      <xdr:row>30</xdr:row>
      <xdr:rowOff>28575</xdr:rowOff>
    </xdr:to>
    <xdr:sp macro="[0]!DASHBOARD_Rectangle1_Click" textlink="">
      <xdr:nvSpPr>
        <xdr:cNvPr id="24" name="Rectangle 2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6972300" y="337185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DASHBOARD</a:t>
          </a:r>
        </a:p>
      </xdr:txBody>
    </xdr:sp>
    <xdr:clientData/>
  </xdr:twoCellAnchor>
  <xdr:twoCellAnchor editAs="absolute">
    <xdr:from>
      <xdr:col>46</xdr:col>
      <xdr:colOff>0</xdr:colOff>
      <xdr:row>19</xdr:row>
      <xdr:rowOff>9525</xdr:rowOff>
    </xdr:from>
    <xdr:to>
      <xdr:col>58</xdr:col>
      <xdr:colOff>91440</xdr:colOff>
      <xdr:row>21</xdr:row>
      <xdr:rowOff>85725</xdr:rowOff>
    </xdr:to>
    <xdr:sp macro="[0]!uploadlogo_Rectangle10_Click" textlink="">
      <xdr:nvSpPr>
        <xdr:cNvPr id="25" name="Rectangle 2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257800" y="236220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Upload Logo</a:t>
          </a:r>
        </a:p>
      </xdr:txBody>
    </xdr:sp>
    <xdr:clientData/>
  </xdr:twoCellAnchor>
  <xdr:twoCellAnchor editAs="oneCell">
    <xdr:from>
      <xdr:col>22</xdr:col>
      <xdr:colOff>19050</xdr:colOff>
      <xdr:row>45</xdr:row>
      <xdr:rowOff>66673</xdr:rowOff>
    </xdr:from>
    <xdr:to>
      <xdr:col>37</xdr:col>
      <xdr:colOff>11221</xdr:colOff>
      <xdr:row>52</xdr:row>
      <xdr:rowOff>19050</xdr:rowOff>
    </xdr:to>
    <xdr:pic>
      <xdr:nvPicPr>
        <xdr:cNvPr id="26" name="Picture 25" descr="Youtube Icon - Youtube Logo Png - Free Transparent PNG Clipart Images  Download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backgroundRemoval t="0" b="100000" l="0" r="100000">
                      <a14:foregroundMark x1="51429" y1="42308" x2="51429" y2="42308"/>
                      <a14:foregroundMark x1="51786" y1="29231" x2="51429" y2="78462"/>
                      <a14:foregroundMark x1="66071" y1="45128" x2="65595" y2="77436"/>
                      <a14:foregroundMark x1="58333" y1="44872" x2="60000" y2="75128"/>
                      <a14:foregroundMark x1="71310" y1="29487" x2="72143" y2="79487"/>
                      <a14:foregroundMark x1="75000" y1="44359" x2="78333" y2="71538"/>
                      <a14:foregroundMark x1="90833" y1="54103" x2="86905" y2="38462"/>
                      <a14:foregroundMark x1="84881" y1="47179" x2="84881" y2="74872"/>
                      <a14:foregroundMark x1="5714" y1="30256" x2="8929" y2="72564"/>
                      <a14:foregroundMark x1="12857" y1="29231" x2="11190" y2="53333"/>
                      <a14:foregroundMark x1="20357" y1="42308" x2="15952" y2="67949"/>
                      <a14:foregroundMark x1="22857" y1="45385" x2="21905" y2="74359"/>
                      <a14:foregroundMark x1="29524" y1="42308" x2="30714" y2="74359"/>
                      <a14:foregroundMark x1="48571" y1="29487" x2="54643" y2="30513"/>
                      <a14:foregroundMark x1="78690" y1="43077" x2="78333" y2="55641"/>
                      <a14:foregroundMark x1="36190" y1="40256" x2="36310" y2="71795"/>
                      <a14:foregroundMark x1="17211" y1="40196" x2="17211" y2="60294"/>
                      <a14:foregroundMark x1="17507" y1="73529" x2="21958" y2="78922"/>
                      <a14:foregroundMark x1="36202" y1="73039" x2="30267" y2="75490"/>
                      <a14:foregroundMark x1="3264" y1="26961" x2="4748" y2="31373"/>
                      <a14:foregroundMark x1="13650" y1="25980" x2="13947" y2="29412"/>
                      <a14:backgroundMark x1="19405" y1="49487" x2="19405" y2="49487"/>
                      <a14:backgroundMark x1="18929" y1="47436" x2="18929" y2="47436"/>
                      <a14:backgroundMark x1="18810" y1="51282" x2="18810" y2="51282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3650" y="5381623"/>
          <a:ext cx="1706671" cy="8191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37</xdr:col>
      <xdr:colOff>38101</xdr:colOff>
      <xdr:row>45</xdr:row>
      <xdr:rowOff>28574</xdr:rowOff>
    </xdr:from>
    <xdr:to>
      <xdr:col>95</xdr:col>
      <xdr:colOff>9525</xdr:colOff>
      <xdr:row>52</xdr:row>
      <xdr:rowOff>9524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4267201" y="5343524"/>
          <a:ext cx="6600824" cy="847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6000" b="1">
              <a:solidFill>
                <a:schemeClr val="bg1">
                  <a:lumMod val="95000"/>
                </a:schemeClr>
              </a:solidFill>
            </a:rPr>
            <a:t>@yadavpravin</a:t>
          </a:r>
        </a:p>
      </xdr:txBody>
    </xdr:sp>
    <xdr:clientData/>
  </xdr:twoCellAnchor>
  <xdr:twoCellAnchor editAs="absolute">
    <xdr:from>
      <xdr:col>91</xdr:col>
      <xdr:colOff>19050</xdr:colOff>
      <xdr:row>43</xdr:row>
      <xdr:rowOff>9524</xdr:rowOff>
    </xdr:from>
    <xdr:to>
      <xdr:col>106</xdr:col>
      <xdr:colOff>104774</xdr:colOff>
      <xdr:row>44</xdr:row>
      <xdr:rowOff>104774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0420350" y="5076824"/>
          <a:ext cx="1800224" cy="219075"/>
        </a:xfrm>
        <a:prstGeom prst="rect">
          <a:avLst/>
        </a:prstGeom>
        <a:solidFill>
          <a:srgbClr val="FF0000"/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00" b="0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New Annual Result Sheet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1790700</xdr:colOff>
      <xdr:row>5</xdr:row>
      <xdr:rowOff>133350</xdr:rowOff>
    </xdr:from>
    <xdr:to>
      <xdr:col>6</xdr:col>
      <xdr:colOff>8677275</xdr:colOff>
      <xdr:row>17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3505200" y="952500"/>
          <a:ext cx="6886575" cy="2247900"/>
        </a:xfrm>
        <a:prstGeom prst="rect">
          <a:avLst/>
        </a:prstGeom>
        <a:noFill/>
        <a:ln w="3175" cmpd="sng">
          <a:solidFill>
            <a:schemeClr val="tx1"/>
          </a:solidFill>
          <a:prstDash val="lg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 editAs="oneCell">
    <xdr:from>
      <xdr:col>6</xdr:col>
      <xdr:colOff>2052637</xdr:colOff>
      <xdr:row>6</xdr:row>
      <xdr:rowOff>133349</xdr:rowOff>
    </xdr:from>
    <xdr:to>
      <xdr:col>6</xdr:col>
      <xdr:colOff>3376612</xdr:colOff>
      <xdr:row>10</xdr:row>
      <xdr:rowOff>6818</xdr:rowOff>
    </xdr:to>
    <xdr:pic>
      <xdr:nvPicPr>
        <xdr:cNvPr id="3" name="Picture 2" descr="Youtube Icon - Youtube Logo Png - Free Transparent PNG Clipart Images  Download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0" b="100000" l="0" r="100000">
                      <a14:foregroundMark x1="51429" y1="42308" x2="51429" y2="42308"/>
                      <a14:foregroundMark x1="51786" y1="29231" x2="51429" y2="78462"/>
                      <a14:foregroundMark x1="66071" y1="45128" x2="65595" y2="77436"/>
                      <a14:foregroundMark x1="58333" y1="44872" x2="60000" y2="75128"/>
                      <a14:foregroundMark x1="71310" y1="29487" x2="72143" y2="79487"/>
                      <a14:foregroundMark x1="75000" y1="44359" x2="78333" y2="71538"/>
                      <a14:foregroundMark x1="90833" y1="54103" x2="86905" y2="38462"/>
                      <a14:foregroundMark x1="84881" y1="47179" x2="84881" y2="74872"/>
                      <a14:foregroundMark x1="5714" y1="30256" x2="8929" y2="72564"/>
                      <a14:foregroundMark x1="12857" y1="29231" x2="11190" y2="53333"/>
                      <a14:foregroundMark x1="20357" y1="42308" x2="15952" y2="67949"/>
                      <a14:foregroundMark x1="22857" y1="45385" x2="21905" y2="74359"/>
                      <a14:foregroundMark x1="29524" y1="42308" x2="30714" y2="74359"/>
                      <a14:foregroundMark x1="48571" y1="29487" x2="54643" y2="30513"/>
                      <a14:foregroundMark x1="78690" y1="43077" x2="78333" y2="55641"/>
                      <a14:foregroundMark x1="36190" y1="40256" x2="36310" y2="71795"/>
                      <a14:foregroundMark x1="17211" y1="40196" x2="17211" y2="60294"/>
                      <a14:foregroundMark x1="17507" y1="73529" x2="21958" y2="78922"/>
                      <a14:foregroundMark x1="36202" y1="73039" x2="30267" y2="75490"/>
                      <a14:foregroundMark x1="3264" y1="26961" x2="4748" y2="31373"/>
                      <a14:foregroundMark x1="13650" y1="25980" x2="13947" y2="29412"/>
                      <a14:backgroundMark x1="19405" y1="49487" x2="19405" y2="49487"/>
                      <a14:backgroundMark x1="18929" y1="47436" x2="18929" y2="47436"/>
                      <a14:backgroundMark x1="18810" y1="51282" x2="18810" y2="51282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67137" y="1142999"/>
          <a:ext cx="1323975" cy="6354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6</xdr:col>
      <xdr:colOff>3548062</xdr:colOff>
      <xdr:row>6</xdr:row>
      <xdr:rowOff>133351</xdr:rowOff>
    </xdr:from>
    <xdr:to>
      <xdr:col>6</xdr:col>
      <xdr:colOff>7748587</xdr:colOff>
      <xdr:row>10</xdr:row>
      <xdr:rowOff>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5262562" y="1143001"/>
          <a:ext cx="4200525" cy="628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4400" b="1">
              <a:solidFill>
                <a:schemeClr val="accent5"/>
              </a:solidFill>
            </a:rPr>
            <a:t>@yadavpravin</a:t>
          </a:r>
        </a:p>
      </xdr:txBody>
    </xdr:sp>
    <xdr:clientData/>
  </xdr:twoCellAnchor>
  <xdr:twoCellAnchor editAs="absolute">
    <xdr:from>
      <xdr:col>6</xdr:col>
      <xdr:colOff>2085976</xdr:colOff>
      <xdr:row>10</xdr:row>
      <xdr:rowOff>9525</xdr:rowOff>
    </xdr:from>
    <xdr:to>
      <xdr:col>6</xdr:col>
      <xdr:colOff>8677276</xdr:colOff>
      <xdr:row>12</xdr:row>
      <xdr:rowOff>142875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3800476" y="1781175"/>
          <a:ext cx="6591300" cy="514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3200" b="0">
              <a:solidFill>
                <a:schemeClr val="tx1"/>
              </a:solidFill>
            </a:rPr>
            <a:t>Annual Result Setup developed</a:t>
          </a:r>
          <a:r>
            <a:rPr lang="en-US" sz="3200" b="0" baseline="0">
              <a:solidFill>
                <a:schemeClr val="tx1"/>
              </a:solidFill>
            </a:rPr>
            <a:t> by -</a:t>
          </a:r>
          <a:endParaRPr lang="en-US" sz="32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6</xdr:col>
      <xdr:colOff>2219325</xdr:colOff>
      <xdr:row>12</xdr:row>
      <xdr:rowOff>57151</xdr:rowOff>
    </xdr:from>
    <xdr:to>
      <xdr:col>6</xdr:col>
      <xdr:colOff>8601075</xdr:colOff>
      <xdr:row>16</xdr:row>
      <xdr:rowOff>47625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3933825" y="2209801"/>
          <a:ext cx="6381750" cy="7524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3600" b="1">
              <a:solidFill>
                <a:schemeClr val="accent4">
                  <a:lumMod val="75000"/>
                </a:schemeClr>
              </a:solidFill>
            </a:rPr>
            <a:t>MR.</a:t>
          </a:r>
          <a:r>
            <a:rPr lang="en-US" sz="3600" b="1">
              <a:solidFill>
                <a:schemeClr val="accent4">
                  <a:lumMod val="75000"/>
                </a:schemeClr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PRAVIN YADAV</a:t>
          </a:r>
          <a:r>
            <a:rPr lang="en-US" sz="2000" b="1">
              <a:solidFill>
                <a:schemeClr val="tx1"/>
              </a:solidFill>
            </a:rPr>
            <a:t>(Excel Programmer)</a:t>
          </a:r>
        </a:p>
      </xdr:txBody>
    </xdr:sp>
    <xdr:clientData/>
  </xdr:twoCellAnchor>
  <xdr:twoCellAnchor editAs="absolute">
    <xdr:from>
      <xdr:col>6</xdr:col>
      <xdr:colOff>3509962</xdr:colOff>
      <xdr:row>15</xdr:row>
      <xdr:rowOff>152400</xdr:rowOff>
    </xdr:from>
    <xdr:to>
      <xdr:col>6</xdr:col>
      <xdr:colOff>7615237</xdr:colOff>
      <xdr:row>17</xdr:row>
      <xdr:rowOff>85726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5224462" y="2876550"/>
          <a:ext cx="4105275" cy="3143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>
              <a:solidFill>
                <a:schemeClr val="accent2"/>
              </a:solidFill>
            </a:rPr>
            <a:t>Whatsapp</a:t>
          </a:r>
          <a:r>
            <a:rPr lang="en-US" sz="1800" b="1" baseline="0">
              <a:solidFill>
                <a:schemeClr val="accent2"/>
              </a:solidFill>
            </a:rPr>
            <a:t> Contact : 9754704464</a:t>
          </a:r>
          <a:endParaRPr lang="en-US" sz="1800" b="1">
            <a:solidFill>
              <a:schemeClr val="accent2"/>
            </a:solidFill>
          </a:endParaRPr>
        </a:p>
      </xdr:txBody>
    </xdr:sp>
    <xdr:clientData/>
  </xdr:twoCellAnchor>
  <xdr:twoCellAnchor editAs="oneCell">
    <xdr:from>
      <xdr:col>6</xdr:col>
      <xdr:colOff>8267700</xdr:colOff>
      <xdr:row>6</xdr:row>
      <xdr:rowOff>19050</xdr:rowOff>
    </xdr:from>
    <xdr:to>
      <xdr:col>6</xdr:col>
      <xdr:colOff>8591551</xdr:colOff>
      <xdr:row>7</xdr:row>
      <xdr:rowOff>148789</xdr:rowOff>
    </xdr:to>
    <xdr:pic macro="[0]!Picture2_Click">
      <xdr:nvPicPr>
        <xdr:cNvPr id="9" name="Picture 8" descr="Home button png images | PNGWing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12778" b="86944" l="11667" r="87222">
                      <a14:foregroundMark x1="21944" y1="53333" x2="30000" y2="74167"/>
                      <a14:foregroundMark x1="60000" y1="26111" x2="79167" y2="47778"/>
                      <a14:foregroundMark x1="56944" y1="78889" x2="32500" y2="75556"/>
                      <a14:foregroundMark x1="40833" y1="23333" x2="25833" y2="419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500" t="13056" r="12778" b="13056"/>
        <a:stretch/>
      </xdr:blipFill>
      <xdr:spPr bwMode="auto">
        <a:xfrm>
          <a:off x="9982200" y="1028700"/>
          <a:ext cx="323851" cy="3202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3971925</xdr:colOff>
          <xdr:row>99</xdr:row>
          <xdr:rowOff>104775</xdr:rowOff>
        </xdr:from>
        <xdr:to>
          <xdr:col>6</xdr:col>
          <xdr:colOff>4772025</xdr:colOff>
          <xdr:row>103</xdr:row>
          <xdr:rowOff>19050</xdr:rowOff>
        </xdr:to>
        <xdr:sp macro="" textlink="">
          <xdr:nvSpPr>
            <xdr:cNvPr id="55297" name="Object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1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1</xdr:col>
      <xdr:colOff>504825</xdr:colOff>
      <xdr:row>103</xdr:row>
      <xdr:rowOff>95252</xdr:rowOff>
    </xdr:from>
    <xdr:to>
      <xdr:col>10</xdr:col>
      <xdr:colOff>38100</xdr:colOff>
      <xdr:row>104</xdr:row>
      <xdr:rowOff>161926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1085850" y="21374102"/>
          <a:ext cx="10010775" cy="2571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hi-IN" sz="1050"/>
            <a:t>इस PDF पर </a:t>
          </a:r>
          <a:r>
            <a:rPr lang="en-US" sz="1050"/>
            <a:t>Double </a:t>
          </a:r>
          <a:r>
            <a:rPr lang="hi-IN" sz="1050"/>
            <a:t>click कर परीक्षा परिणाम तैयार करने हेतु राज्य शिक्षा केंद्र भोपाल द्वारा जारी निर्देश पढ़े </a:t>
          </a:r>
          <a:endParaRPr lang="en-US" sz="1050"/>
        </a:p>
      </xdr:txBody>
    </xdr:sp>
    <xdr:clientData/>
  </xdr:twoCellAnchor>
  <xdr:twoCellAnchor editAs="oneCell">
    <xdr:from>
      <xdr:col>6</xdr:col>
      <xdr:colOff>47625</xdr:colOff>
      <xdr:row>5</xdr:row>
      <xdr:rowOff>161924</xdr:rowOff>
    </xdr:from>
    <xdr:to>
      <xdr:col>6</xdr:col>
      <xdr:colOff>1653611</xdr:colOff>
      <xdr:row>17</xdr:row>
      <xdr:rowOff>9905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2125" y="981074"/>
          <a:ext cx="1605986" cy="2133981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95249</xdr:colOff>
      <xdr:row>3</xdr:row>
      <xdr:rowOff>9524</xdr:rowOff>
    </xdr:from>
    <xdr:to>
      <xdr:col>28</xdr:col>
      <xdr:colOff>76200</xdr:colOff>
      <xdr:row>4</xdr:row>
      <xdr:rowOff>15438</xdr:rowOff>
    </xdr:to>
    <xdr:pic macro="[0]!Picture2_Click">
      <xdr:nvPicPr>
        <xdr:cNvPr id="2" name="Picture 1" descr="Home button png images | PNGWi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2778" b="86944" l="11667" r="87222">
                      <a14:foregroundMark x1="21944" y1="53333" x2="30000" y2="74167"/>
                      <a14:foregroundMark x1="60000" y1="26111" x2="79167" y2="47778"/>
                      <a14:foregroundMark x1="56944" y1="78889" x2="32500" y2="75556"/>
                      <a14:foregroundMark x1="40833" y1="23333" x2="25833" y2="419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500" t="13056" r="12778" b="13056"/>
        <a:stretch/>
      </xdr:blipFill>
      <xdr:spPr bwMode="auto">
        <a:xfrm>
          <a:off x="2952749" y="314324"/>
          <a:ext cx="323851" cy="3202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104775</xdr:colOff>
      <xdr:row>11</xdr:row>
      <xdr:rowOff>47624</xdr:rowOff>
    </xdr:from>
    <xdr:to>
      <xdr:col>16</xdr:col>
      <xdr:colOff>105537</xdr:colOff>
      <xdr:row>12</xdr:row>
      <xdr:rowOff>79247</xdr:rowOff>
    </xdr:to>
    <xdr:sp macro="[0]!Upload_Logo_Fixed_Size_P10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91075" y="3305174"/>
          <a:ext cx="1810512" cy="155448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00">
              <a:solidFill>
                <a:schemeClr val="tx1"/>
              </a:solidFill>
            </a:rPr>
            <a:t>Upload </a:t>
          </a:r>
        </a:p>
      </xdr:txBody>
    </xdr:sp>
    <xdr:clientData/>
  </xdr:twoCellAnchor>
  <xdr:twoCellAnchor editAs="oneCell">
    <xdr:from>
      <xdr:col>10</xdr:col>
      <xdr:colOff>314325</xdr:colOff>
      <xdr:row>3</xdr:row>
      <xdr:rowOff>171450</xdr:rowOff>
    </xdr:from>
    <xdr:to>
      <xdr:col>11</xdr:col>
      <xdr:colOff>257176</xdr:colOff>
      <xdr:row>6</xdr:row>
      <xdr:rowOff>15439</xdr:rowOff>
    </xdr:to>
    <xdr:pic macro="[0]!Picture2_Click">
      <xdr:nvPicPr>
        <xdr:cNvPr id="3" name="Picture 2" descr="Home button png images | PNGWi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lum bright="70000" contrast="-70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2778" b="86944" l="11667" r="87222">
                      <a14:foregroundMark x1="21944" y1="53333" x2="30000" y2="74167"/>
                      <a14:foregroundMark x1="60000" y1="26111" x2="79167" y2="47778"/>
                      <a14:foregroundMark x1="56944" y1="78889" x2="32500" y2="75556"/>
                      <a14:foregroundMark x1="40833" y1="23333" x2="25833" y2="419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500" t="13056" r="12778" b="13056"/>
        <a:stretch/>
      </xdr:blipFill>
      <xdr:spPr bwMode="auto">
        <a:xfrm>
          <a:off x="4124325" y="857250"/>
          <a:ext cx="323851" cy="3202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238125</xdr:colOff>
      <xdr:row>13</xdr:row>
      <xdr:rowOff>57150</xdr:rowOff>
    </xdr:from>
    <xdr:to>
      <xdr:col>15</xdr:col>
      <xdr:colOff>1238251</xdr:colOff>
      <xdr:row>15</xdr:row>
      <xdr:rowOff>9525</xdr:rowOff>
    </xdr:to>
    <xdr:sp macro="[0]!Update_TC_Logo_Exact_Position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5153025" y="3562350"/>
          <a:ext cx="1000126" cy="2667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00">
              <a:solidFill>
                <a:schemeClr val="tx1"/>
              </a:solidFill>
            </a:rPr>
            <a:t>UPDATE</a:t>
          </a:r>
          <a:r>
            <a:rPr lang="en-US" sz="1000" baseline="0">
              <a:solidFill>
                <a:schemeClr val="tx1"/>
              </a:solidFill>
            </a:rPr>
            <a:t> LOGO</a:t>
          </a:r>
          <a:r>
            <a:rPr lang="en-US" sz="1000">
              <a:solidFill>
                <a:schemeClr val="tx1"/>
              </a:solidFill>
            </a:rPr>
            <a:t> </a:t>
          </a:r>
        </a:p>
      </xdr:txBody>
    </xdr:sp>
    <xdr:clientData/>
  </xdr:twoCellAnchor>
  <xdr:twoCellAnchor>
    <xdr:from>
      <xdr:col>15</xdr:col>
      <xdr:colOff>0</xdr:colOff>
      <xdr:row>9</xdr:row>
      <xdr:rowOff>0</xdr:rowOff>
    </xdr:from>
    <xdr:to>
      <xdr:col>15</xdr:col>
      <xdr:colOff>1303020</xdr:colOff>
      <xdr:row>9</xdr:row>
      <xdr:rowOff>1270000</xdr:rowOff>
    </xdr:to>
    <xdr:pic>
      <xdr:nvPicPr>
        <xdr:cNvPr id="7" name="SchoolLogo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4900" y="1600200"/>
          <a:ext cx="1303020" cy="127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43</xdr:col>
      <xdr:colOff>57150</xdr:colOff>
      <xdr:row>40</xdr:row>
      <xdr:rowOff>66675</xdr:rowOff>
    </xdr:from>
    <xdr:to>
      <xdr:col>49</xdr:col>
      <xdr:colOff>11430</xdr:colOff>
      <xdr:row>41</xdr:row>
      <xdr:rowOff>115443</xdr:rowOff>
    </xdr:to>
    <xdr:sp macro="[0]!SaveStudent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905375" y="4619625"/>
          <a:ext cx="640080" cy="201168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/>
            <a:t>Add/Save</a:t>
          </a:r>
        </a:p>
      </xdr:txBody>
    </xdr:sp>
    <xdr:clientData/>
  </xdr:twoCellAnchor>
  <xdr:twoCellAnchor editAs="absolute">
    <xdr:from>
      <xdr:col>49</xdr:col>
      <xdr:colOff>28575</xdr:colOff>
      <xdr:row>40</xdr:row>
      <xdr:rowOff>66675</xdr:rowOff>
    </xdr:from>
    <xdr:to>
      <xdr:col>54</xdr:col>
      <xdr:colOff>97155</xdr:colOff>
      <xdr:row>41</xdr:row>
      <xdr:rowOff>115443</xdr:rowOff>
    </xdr:to>
    <xdr:sp macro="[0]!ResetForm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562600" y="4619625"/>
          <a:ext cx="640080" cy="201168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/>
            <a:t>Reset</a:t>
          </a:r>
        </a:p>
      </xdr:txBody>
    </xdr:sp>
    <xdr:clientData/>
  </xdr:twoCellAnchor>
  <xdr:twoCellAnchor editAs="absolute">
    <xdr:from>
      <xdr:col>55</xdr:col>
      <xdr:colOff>0</xdr:colOff>
      <xdr:row>40</xdr:row>
      <xdr:rowOff>66675</xdr:rowOff>
    </xdr:from>
    <xdr:to>
      <xdr:col>60</xdr:col>
      <xdr:colOff>68580</xdr:colOff>
      <xdr:row>41</xdr:row>
      <xdr:rowOff>115443</xdr:rowOff>
    </xdr:to>
    <xdr:sp macro="[0]!LoadStuden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6219825" y="4619625"/>
          <a:ext cx="640080" cy="201168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/>
            <a:t>Search</a:t>
          </a:r>
        </a:p>
      </xdr:txBody>
    </xdr:sp>
    <xdr:clientData/>
  </xdr:twoCellAnchor>
  <xdr:twoCellAnchor editAs="absolute">
    <xdr:from>
      <xdr:col>60</xdr:col>
      <xdr:colOff>85725</xdr:colOff>
      <xdr:row>40</xdr:row>
      <xdr:rowOff>66675</xdr:rowOff>
    </xdr:from>
    <xdr:to>
      <xdr:col>66</xdr:col>
      <xdr:colOff>40005</xdr:colOff>
      <xdr:row>41</xdr:row>
      <xdr:rowOff>115443</xdr:rowOff>
    </xdr:to>
    <xdr:sp macro="[0]!UpdateStudentData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6877050" y="4619625"/>
          <a:ext cx="640080" cy="201168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/>
            <a:t>Update</a:t>
          </a:r>
        </a:p>
      </xdr:txBody>
    </xdr:sp>
    <xdr:clientData/>
  </xdr:twoCellAnchor>
  <xdr:twoCellAnchor editAs="absolute">
    <xdr:from>
      <xdr:col>66</xdr:col>
      <xdr:colOff>57150</xdr:colOff>
      <xdr:row>40</xdr:row>
      <xdr:rowOff>66675</xdr:rowOff>
    </xdr:from>
    <xdr:to>
      <xdr:col>72</xdr:col>
      <xdr:colOff>11430</xdr:colOff>
      <xdr:row>41</xdr:row>
      <xdr:rowOff>115443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7534275" y="4619625"/>
          <a:ext cx="640080" cy="201168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/>
            <a:t>View</a:t>
          </a:r>
        </a:p>
      </xdr:txBody>
    </xdr:sp>
    <xdr:clientData/>
  </xdr:twoCellAnchor>
  <xdr:twoCellAnchor editAs="absolute">
    <xdr:from>
      <xdr:col>27</xdr:col>
      <xdr:colOff>47625</xdr:colOff>
      <xdr:row>5</xdr:row>
      <xdr:rowOff>38100</xdr:rowOff>
    </xdr:from>
    <xdr:to>
      <xdr:col>30</xdr:col>
      <xdr:colOff>2686</xdr:colOff>
      <xdr:row>6</xdr:row>
      <xdr:rowOff>123825</xdr:rowOff>
    </xdr:to>
    <xdr:pic macro="[0]!Picture2_Click">
      <xdr:nvPicPr>
        <xdr:cNvPr id="7" name="Picture 6" descr="Home button png images | PNGWing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2778" b="86944" l="11667" r="87222">
                      <a14:foregroundMark x1="21944" y1="53333" x2="30000" y2="74167"/>
                      <a14:foregroundMark x1="60000" y1="26111" x2="79167" y2="47778"/>
                      <a14:foregroundMark x1="56944" y1="78889" x2="32500" y2="75556"/>
                      <a14:foregroundMark x1="40833" y1="23333" x2="25833" y2="419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500" t="13056" r="12778" b="13056"/>
        <a:stretch/>
      </xdr:blipFill>
      <xdr:spPr bwMode="auto">
        <a:xfrm>
          <a:off x="3133725" y="657225"/>
          <a:ext cx="240811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5</xdr:col>
          <xdr:colOff>295275</xdr:colOff>
          <xdr:row>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800000"/>
                  </a:solidFill>
                  <a:latin typeface="Times New Roman"/>
                  <a:cs typeface="Times New Roman"/>
                </a:rPr>
                <a:t>SEARCH STUDENTS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4</xdr:row>
          <xdr:rowOff>114300</xdr:rowOff>
        </xdr:from>
        <xdr:to>
          <xdr:col>9</xdr:col>
          <xdr:colOff>285750</xdr:colOff>
          <xdr:row>5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BACKUP ALL DATA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114300</xdr:rowOff>
        </xdr:from>
        <xdr:to>
          <xdr:col>9</xdr:col>
          <xdr:colOff>285750</xdr:colOff>
          <xdr:row>3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BACKUP ALL DATA.CLS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2</xdr:row>
          <xdr:rowOff>19050</xdr:rowOff>
        </xdr:from>
        <xdr:to>
          <xdr:col>6</xdr:col>
          <xdr:colOff>1133475</xdr:colOff>
          <xdr:row>3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5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SEARCH STUDENTS BY NAME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17319</xdr:colOff>
      <xdr:row>22</xdr:row>
      <xdr:rowOff>14286</xdr:rowOff>
    </xdr:from>
    <xdr:to>
      <xdr:col>6</xdr:col>
      <xdr:colOff>1190626</xdr:colOff>
      <xdr:row>39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2188584</xdr:colOff>
      <xdr:row>39</xdr:row>
      <xdr:rowOff>189200</xdr:rowOff>
    </xdr:from>
    <xdr:to>
      <xdr:col>6</xdr:col>
      <xdr:colOff>1177636</xdr:colOff>
      <xdr:row>56</xdr:row>
      <xdr:rowOff>181840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6</xdr:row>
          <xdr:rowOff>104775</xdr:rowOff>
        </xdr:from>
        <xdr:to>
          <xdr:col>9</xdr:col>
          <xdr:colOff>295275</xdr:colOff>
          <xdr:row>7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ADMIT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8</xdr:row>
          <xdr:rowOff>123825</xdr:rowOff>
        </xdr:from>
        <xdr:to>
          <xdr:col>9</xdr:col>
          <xdr:colOff>295275</xdr:colOff>
          <xdr:row>10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MARKSHEET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10</xdr:row>
          <xdr:rowOff>123825</xdr:rowOff>
        </xdr:from>
        <xdr:to>
          <xdr:col>9</xdr:col>
          <xdr:colOff>304800</xdr:colOff>
          <xdr:row>12</xdr:row>
          <xdr:rowOff>9525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DUPLICATE SCH. NUMBER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428625</xdr:colOff>
          <xdr:row>12</xdr:row>
          <xdr:rowOff>114300</xdr:rowOff>
        </xdr:from>
        <xdr:to>
          <xdr:col>9</xdr:col>
          <xdr:colOff>323850</xdr:colOff>
          <xdr:row>14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DUPLICATE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14</xdr:row>
          <xdr:rowOff>123825</xdr:rowOff>
        </xdr:from>
        <xdr:to>
          <xdr:col>9</xdr:col>
          <xdr:colOff>304800</xdr:colOff>
          <xdr:row>16</xdr:row>
          <xdr:rowOff>9525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PAN ID PENDING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16</xdr:row>
          <xdr:rowOff>85725</xdr:rowOff>
        </xdr:from>
        <xdr:to>
          <xdr:col>9</xdr:col>
          <xdr:colOff>304800</xdr:colOff>
          <xdr:row>17</xdr:row>
          <xdr:rowOff>171450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5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APAR ID PENDING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18</xdr:row>
          <xdr:rowOff>85725</xdr:rowOff>
        </xdr:from>
        <xdr:to>
          <xdr:col>9</xdr:col>
          <xdr:colOff>295275</xdr:colOff>
          <xdr:row>19</xdr:row>
          <xdr:rowOff>171450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5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APAR ID PENDING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17318</xdr:colOff>
      <xdr:row>1</xdr:row>
      <xdr:rowOff>60614</xdr:rowOff>
    </xdr:from>
    <xdr:to>
      <xdr:col>0</xdr:col>
      <xdr:colOff>258129</xdr:colOff>
      <xdr:row>1</xdr:row>
      <xdr:rowOff>298739</xdr:rowOff>
    </xdr:to>
    <xdr:pic macro="[0]!Picture2_Click">
      <xdr:nvPicPr>
        <xdr:cNvPr id="15" name="Picture 14" descr="Home button png images | PNGWing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12778" b="86944" l="11667" r="87222">
                      <a14:foregroundMark x1="21944" y1="53333" x2="30000" y2="74167"/>
                      <a14:foregroundMark x1="60000" y1="26111" x2="79167" y2="47778"/>
                      <a14:foregroundMark x1="56944" y1="78889" x2="32500" y2="75556"/>
                      <a14:foregroundMark x1="40833" y1="23333" x2="25833" y2="419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500" t="13056" r="12778" b="13056"/>
        <a:stretch/>
      </xdr:blipFill>
      <xdr:spPr bwMode="auto">
        <a:xfrm>
          <a:off x="17318" y="60614"/>
          <a:ext cx="240811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171450</xdr:colOff>
          <xdr:row>0</xdr:row>
          <xdr:rowOff>133350</xdr:rowOff>
        </xdr:from>
        <xdr:to>
          <xdr:col>14</xdr:col>
          <xdr:colOff>371475</xdr:colOff>
          <xdr:row>1</xdr:row>
          <xdr:rowOff>114300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16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SAVE TO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161925</xdr:colOff>
          <xdr:row>1</xdr:row>
          <xdr:rowOff>180975</xdr:rowOff>
        </xdr:from>
        <xdr:to>
          <xdr:col>14</xdr:col>
          <xdr:colOff>381000</xdr:colOff>
          <xdr:row>1</xdr:row>
          <xdr:rowOff>514350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16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800000"/>
                  </a:solidFill>
                  <a:latin typeface="Times New Roman"/>
                  <a:cs typeface="Times New Roman"/>
                </a:rPr>
                <a:t>SEARCH STUDENTS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638175</xdr:colOff>
      <xdr:row>0</xdr:row>
      <xdr:rowOff>104775</xdr:rowOff>
    </xdr:from>
    <xdr:to>
      <xdr:col>14</xdr:col>
      <xdr:colOff>1123950</xdr:colOff>
      <xdr:row>1</xdr:row>
      <xdr:rowOff>232707</xdr:rowOff>
    </xdr:to>
    <xdr:pic macro="[0]!Picture2_Click">
      <xdr:nvPicPr>
        <xdr:cNvPr id="5" name="Picture 4" descr="Home button png images | PNGWing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2778" b="86944" l="11667" r="87222">
                      <a14:foregroundMark x1="21944" y1="53333" x2="30000" y2="74167"/>
                      <a14:foregroundMark x1="60000" y1="26111" x2="79167" y2="47778"/>
                      <a14:foregroundMark x1="56944" y1="78889" x2="32500" y2="75556"/>
                      <a14:foregroundMark x1="40833" y1="23333" x2="25833" y2="419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500" t="13056" r="12778" b="13056"/>
        <a:stretch/>
      </xdr:blipFill>
      <xdr:spPr bwMode="auto">
        <a:xfrm>
          <a:off x="11439525" y="104775"/>
          <a:ext cx="485775" cy="4803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0</xdr:row>
      <xdr:rowOff>9527</xdr:rowOff>
    </xdr:from>
    <xdr:to>
      <xdr:col>1</xdr:col>
      <xdr:colOff>95250</xdr:colOff>
      <xdr:row>2</xdr:row>
      <xdr:rowOff>282948</xdr:rowOff>
    </xdr:to>
    <xdr:pic>
      <xdr:nvPicPr>
        <xdr:cNvPr id="7" name="SchoolLogo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7"/>
          <a:ext cx="1238250" cy="120687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495300</xdr:colOff>
          <xdr:row>0</xdr:row>
          <xdr:rowOff>266700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7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CENCAL TC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581025</xdr:colOff>
      <xdr:row>0</xdr:row>
      <xdr:rowOff>0</xdr:rowOff>
    </xdr:from>
    <xdr:to>
      <xdr:col>3</xdr:col>
      <xdr:colOff>152401</xdr:colOff>
      <xdr:row>0</xdr:row>
      <xdr:rowOff>320239</xdr:rowOff>
    </xdr:to>
    <xdr:pic macro="[0]!Picture2_Click">
      <xdr:nvPicPr>
        <xdr:cNvPr id="4" name="Picture 3" descr="Home button png images | PNGWing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2778" b="86944" l="11667" r="87222">
                      <a14:foregroundMark x1="21944" y1="53333" x2="30000" y2="74167"/>
                      <a14:foregroundMark x1="60000" y1="26111" x2="79167" y2="47778"/>
                      <a14:foregroundMark x1="56944" y1="78889" x2="32500" y2="75556"/>
                      <a14:foregroundMark x1="40833" y1="23333" x2="25833" y2="419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500" t="13056" r="12778" b="13056"/>
        <a:stretch/>
      </xdr:blipFill>
      <xdr:spPr bwMode="auto">
        <a:xfrm>
          <a:off x="1457325" y="0"/>
          <a:ext cx="323851" cy="3202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66675</xdr:rowOff>
        </xdr:from>
        <xdr:to>
          <xdr:col>2</xdr:col>
          <xdr:colOff>209550</xdr:colOff>
          <xdr:row>0</xdr:row>
          <xdr:rowOff>342900</xdr:rowOff>
        </xdr:to>
        <xdr:sp macro="" textlink="">
          <xdr:nvSpPr>
            <xdr:cNvPr id="78852" name="Button 4" hidden="1">
              <a:extLst>
                <a:ext uri="{63B3BB69-23CF-44E3-9099-C40C66FF867C}">
                  <a14:compatExt spid="_x0000_s78852"/>
                </a:ext>
                <a:ext uri="{FF2B5EF4-FFF2-40B4-BE49-F238E27FC236}">
                  <a16:creationId xmlns:a16="http://schemas.microsoft.com/office/drawing/2014/main" id="{00000000-0008-0000-1800-00000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CAST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152400</xdr:colOff>
          <xdr:row>0</xdr:row>
          <xdr:rowOff>95250</xdr:rowOff>
        </xdr:from>
        <xdr:to>
          <xdr:col>16</xdr:col>
          <xdr:colOff>152400</xdr:colOff>
          <xdr:row>1</xdr:row>
          <xdr:rowOff>114300</xdr:rowOff>
        </xdr:to>
        <xdr:sp macro="" textlink="">
          <xdr:nvSpPr>
            <xdr:cNvPr id="78853" name="Button 5" hidden="1">
              <a:extLst>
                <a:ext uri="{63B3BB69-23CF-44E3-9099-C40C66FF867C}">
                  <a14:compatExt spid="_x0000_s78853"/>
                </a:ext>
                <a:ext uri="{FF2B5EF4-FFF2-40B4-BE49-F238E27FC236}">
                  <a16:creationId xmlns:a16="http://schemas.microsoft.com/office/drawing/2014/main" id="{00000000-0008-0000-1800-00000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190500</xdr:colOff>
          <xdr:row>1</xdr:row>
          <xdr:rowOff>228600</xdr:rowOff>
        </xdr:from>
        <xdr:to>
          <xdr:col>16</xdr:col>
          <xdr:colOff>152400</xdr:colOff>
          <xdr:row>3</xdr:row>
          <xdr:rowOff>0</xdr:rowOff>
        </xdr:to>
        <xdr:sp macro="" textlink="">
          <xdr:nvSpPr>
            <xdr:cNvPr id="78854" name="Button 6" hidden="1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1800-00000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PDF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c88a01404d813715/Pictures/10%20from%20sheet/result%20softwere/Demo-Result%20Software%206th/dem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computers%20point/Desktop/New%20folder/New%20Update%20Result%20Setup%20Primary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c88a01404d813715/Pictures/10%20from%20sheet/result%20softwere/Demo-Result%20Software%206th/Demo-Result%20Software%206th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INSTRUCTIONS"/>
      <sheetName val="SCHOOL PROFILE"/>
      <sheetName val="UPLOAD LOGO"/>
      <sheetName val="SELECT SUBJECT"/>
      <sheetName val="MARKS SETTING"/>
      <sheetName val="New Marksheet"/>
      <sheetName val="DATA ENTRY FORM"/>
      <sheetName val="STUDENTS DATA"/>
      <sheetName val="ADMIT CARD"/>
      <sheetName val="TEST MARKS RECORD"/>
      <sheetName val="MONTHLY TEST RESULT SHEET"/>
      <sheetName val="ATTENDANCE"/>
      <sheetName val="MONTHLY REPORT CARD"/>
      <sheetName val="EXAM MARKS RECORD"/>
      <sheetName val="CO-SCHOLASTICS"/>
      <sheetName val="ALL EXAM RESULT SHEET"/>
      <sheetName val="EXAMS REPORT CARD"/>
      <sheetName val="RESULT SUMMARY"/>
      <sheetName val="New Result Sheet"/>
      <sheetName val="MERIT LIST"/>
      <sheetName val="SUPPLEMENTARY LIST"/>
      <sheetName val="MARKSHEET"/>
      <sheetName val="dem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INSTRUCTIONS"/>
      <sheetName val="SCHOOL PROFILE"/>
      <sheetName val="UPLOAD LOGO"/>
      <sheetName val="SELECT SUBJECT"/>
      <sheetName val="MARKS SETTING"/>
      <sheetName val="DATA ENTRY FORM"/>
      <sheetName val="STUDENTS DATA"/>
      <sheetName val="ADMIT CARD"/>
      <sheetName val="TEST MARKS RECORD"/>
      <sheetName val="MONTHLY TEST RESULT SHEET"/>
      <sheetName val="ATTENDANCE"/>
      <sheetName val="MONTHLY REPORT CARD"/>
      <sheetName val="CO-SCHOLASTICS"/>
      <sheetName val="EXAM MARKS RECORD"/>
      <sheetName val="ALL EXAM RESULT SHEET"/>
      <sheetName val="EXAMS REPORT CARD"/>
      <sheetName val="RESULT SUMMARY"/>
      <sheetName val="MERIT LIST"/>
      <sheetName val="SUPPLEMENTARY LIST"/>
      <sheetName val="MARKSHEE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INSTRUCTIONS"/>
      <sheetName val="UPLOAD LOGO"/>
      <sheetName val="SELECT SUBJECT"/>
      <sheetName val="MARKS SETTING"/>
      <sheetName val="New Marksheet"/>
      <sheetName val="DATA ENTRY FORM"/>
      <sheetName val="STUDENTS DATA"/>
      <sheetName val="ADMIT CARD"/>
      <sheetName val="TEST MARKS RECORD"/>
      <sheetName val="MONTHLY TEST RESULT SHEET"/>
      <sheetName val="ATTENDANCE"/>
      <sheetName val="MONTHLY REPORT CARD"/>
      <sheetName val="EXAM MARKS RECORD"/>
      <sheetName val="CO-SCHOLASTICS"/>
      <sheetName val="ALL EXAM RESULT SHEET"/>
      <sheetName val="EXAMS REPORT CARD"/>
      <sheetName val="RESULT SUMMARY"/>
      <sheetName val="New Result Sheet"/>
      <sheetName val="MERIT LIST"/>
      <sheetName val="SUPPLEMENTARY LIST"/>
      <sheetName val="MARKSHEET"/>
      <sheetName val="Demo-Result Software 6t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EC0F9B-CD90-4589-BB8C-0CD37D18D8E6}" name="Table1" displayName="Table1" ref="A5:B20" totalsRowShown="0" headerRowDxfId="51" dataDxfId="49" headerRowBorderDxfId="50" tableBorderDxfId="48" totalsRowBorderDxfId="47">
  <tableColumns count="2">
    <tableColumn id="1" xr3:uid="{AF42F589-33DD-4012-B68E-B31761804F16}" name="STUDENT DETELS" dataDxfId="46"/>
    <tableColumn id="2" xr3:uid="{8188D9D9-8079-49D0-B252-B63B7E275593}" name="STUDENT DETELS2" dataDxfId="45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1D37730-3F62-4EC3-BFB1-77A6413EBBDF}" name="Table2" displayName="Table2" ref="A23:B39" totalsRowCount="1" headerRowDxfId="44" dataDxfId="43" totalsRowDxfId="42">
  <autoFilter ref="A23:B38" xr:uid="{E1D37730-3F62-4EC3-BFB1-77A6413EBBDF}"/>
  <tableColumns count="2">
    <tableColumn id="1" xr3:uid="{059C6BE1-3194-4CC4-A403-9C6B3E71DF44}" name="A (CLASS)" totalsRowLabel="TOTAL" dataDxfId="41" totalsRowDxfId="40"/>
    <tableColumn id="2" xr3:uid="{38AC54E5-B2F4-4749-BF20-37E2AD82A595}" name="B (TOTAL STUDENTS)" totalsRowFunction="custom" dataDxfId="39" totalsRowDxfId="38">
      <totalsRowFormula>SUM(B24:B38)</totalsRow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3C5E560-B8BE-4BDD-B9B8-BB82BED3729B}" name="Table3" displayName="Table3" ref="A42:C45" totalsRowShown="0" headerRowDxfId="37" dataDxfId="35" headerRowBorderDxfId="36" tableBorderDxfId="34" totalsRowBorderDxfId="33">
  <autoFilter ref="A42:C45" xr:uid="{03C5E560-B8BE-4BDD-B9B8-BB82BED3729B}"/>
  <tableColumns count="3">
    <tableColumn id="1" xr3:uid="{DE1087DC-B2CC-44C6-A65D-6915348EF856}" name="CATEGORY" dataDxfId="32"/>
    <tableColumn id="2" xr3:uid="{6A2BD076-F229-45D6-9CEF-B716DF6B6FB5}" name="TOTAL STUDENT" dataDxfId="31">
      <calculatedColumnFormula>SUM(
COUNTIFS(NURSERY!C2:C997,"&lt;&gt;",NURSERY!G2:G997,"F"),
COUNTIFS(LKG!C2:C994,"&lt;&gt;",LKG!G2:G994,"F"),
COUNTIFS(UKG!C2:C999,"&lt;&gt;",UKG!G2:G999,"F"),
COUNTIFS(I!C2:C998,"&lt;&gt;",I!G2:G998,"F"),
COUNTIFS(II!C2:C999,"&lt;&gt;",II!G2:G999,"F"),
COUNTIFS(III!C2:C997,"&lt;&gt;",III!G2:G997,"F"),
COUNTIFS(IV!C2:C997,"&lt;&gt;",IV!G2:G997,"F"),
COUNTIFS(V!C2:C998,"&lt;&gt;",V!G2:G998,"F"),
COUNTIFS(VI!C2:C999,"&lt;&gt;",VI!G2:G999,"F"),
COUNTIFS(VII!C2:C999,"&lt;&gt;",VII!G2:G999,"F"),
COUNTIFS(VIII!C2:C999,"&lt;&gt;",VIII!G2:G999,"F"),
COUNTIFS(IX!C2:C999,"&lt;&gt;",IX!G2:G999,"F"),
COUNTIFS(X!C2:C999,"&lt;&gt;",X!G2:G999,"F"),
COUNTIFS(XI!C2:C999,"&lt;&gt;",XI!G2:G999,"F"),
COUNTIFS(XII!C2:C999,"&lt;&gt;",XII!G2:G999,"F")
)</calculatedColumnFormula>
    </tableColumn>
    <tableColumn id="3" xr3:uid="{393DDF8E-ED5B-4197-93B6-DD5899EED497}" name="Column3" dataDxfId="30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4690E2-7DB2-4B36-A41E-2585803D0BED}" name="Table4" displayName="Table4" ref="A52:B57" totalsRowShown="0" headerRowDxfId="29" dataDxfId="28">
  <autoFilter ref="A52:B57" xr:uid="{8B4690E2-7DB2-4B36-A41E-2585803D0BED}"/>
  <tableColumns count="2">
    <tableColumn id="1" xr3:uid="{59D85CB4-DC67-4CF5-997A-6BC70D023302}" name="CATEGORY" dataDxfId="27"/>
    <tableColumn id="2" xr3:uid="{15762067-5E02-4529-8DBF-65713FB759F9}" name="Column2" dataDxfId="26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24E5D18-A64C-4CE3-95A1-E3443B9B5377}" name="Table46" displayName="Table46" ref="A59:B63" totalsRowShown="0" headerRowDxfId="25" dataDxfId="24">
  <autoFilter ref="A59:B63" xr:uid="{D24E5D18-A64C-4CE3-95A1-E3443B9B5377}"/>
  <tableColumns count="2">
    <tableColumn id="1" xr3:uid="{F63E0905-756E-4034-917D-4592BE14B17B}" name="CATEGORY" dataDxfId="23"/>
    <tableColumn id="2" xr3:uid="{8AC5C566-248B-40FA-83B4-8832A631A4CD}" name="Column2" dataDxfId="2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3.xml"/><Relationship Id="rId2" Type="http://schemas.openxmlformats.org/officeDocument/2006/relationships/drawing" Target="../drawings/drawing6.xml"/><Relationship Id="rId16" Type="http://schemas.openxmlformats.org/officeDocument/2006/relationships/table" Target="../tables/table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table" Target="../tables/table1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5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vmlDrawing" Target="../drawings/vmlDrawing4.v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4.bin"/><Relationship Id="rId4" Type="http://schemas.openxmlformats.org/officeDocument/2006/relationships/ctrlProp" Target="../ctrlProps/ctrlProp1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8E9F7-9A1F-4BE4-AE78-F8E7F2DED5E1}">
  <sheetPr codeName="Sheet20"/>
  <dimension ref="F1:DF57"/>
  <sheetViews>
    <sheetView showGridLines="0" showRowColHeaders="0" topLeftCell="A10" workbookViewId="0">
      <selection activeCell="DB42" sqref="DB42"/>
    </sheetView>
  </sheetViews>
  <sheetFormatPr defaultColWidth="1.7109375" defaultRowHeight="9.9499999999999993" customHeight="1" x14ac:dyDescent="0.25"/>
  <cols>
    <col min="1" max="16384" width="1.7109375" style="197"/>
  </cols>
  <sheetData>
    <row r="1" spans="6:110" ht="15" customHeight="1" x14ac:dyDescent="0.25"/>
    <row r="2" spans="6:110" ht="15" customHeight="1" x14ac:dyDescent="0.25"/>
    <row r="3" spans="6:110" ht="9.9499999999999993" customHeight="1" x14ac:dyDescent="0.25">
      <c r="F3" s="198"/>
      <c r="G3" s="198"/>
      <c r="H3" s="198"/>
      <c r="I3" s="198"/>
      <c r="J3" s="198"/>
      <c r="K3" s="198"/>
      <c r="L3" s="198"/>
      <c r="M3" s="198"/>
      <c r="N3" s="198"/>
      <c r="O3" s="198"/>
      <c r="P3" s="198"/>
      <c r="Q3" s="198"/>
      <c r="R3" s="198"/>
      <c r="S3" s="198"/>
      <c r="T3" s="198"/>
      <c r="U3" s="198"/>
      <c r="V3" s="198"/>
      <c r="W3" s="198"/>
      <c r="X3" s="198"/>
      <c r="Y3" s="198"/>
      <c r="Z3" s="198"/>
      <c r="AA3" s="198"/>
      <c r="AB3" s="198"/>
      <c r="AC3" s="198"/>
      <c r="AD3" s="198"/>
      <c r="AE3" s="198"/>
      <c r="AF3" s="198"/>
      <c r="AG3" s="198"/>
      <c r="AH3" s="198"/>
      <c r="AI3" s="198"/>
      <c r="AJ3" s="198"/>
      <c r="AK3" s="198"/>
      <c r="AL3" s="198"/>
      <c r="AM3" s="198"/>
      <c r="AN3" s="198"/>
      <c r="AO3" s="198"/>
      <c r="AP3" s="198"/>
      <c r="AQ3" s="198"/>
      <c r="AR3" s="198"/>
      <c r="AS3" s="198"/>
      <c r="AT3" s="198"/>
      <c r="AU3" s="198"/>
      <c r="AV3" s="198"/>
      <c r="AW3" s="198"/>
      <c r="AX3" s="198"/>
      <c r="AY3" s="198"/>
      <c r="AZ3" s="198"/>
      <c r="BA3" s="198"/>
      <c r="BB3" s="198"/>
      <c r="BC3" s="198"/>
      <c r="BD3" s="198"/>
      <c r="BE3" s="198"/>
      <c r="BF3" s="198"/>
      <c r="BG3" s="198"/>
      <c r="BH3" s="198"/>
      <c r="BI3" s="198"/>
      <c r="BJ3" s="198"/>
      <c r="BK3" s="198"/>
      <c r="BL3" s="198"/>
      <c r="BM3" s="198"/>
      <c r="BN3" s="198"/>
      <c r="BO3" s="198"/>
      <c r="BP3" s="198"/>
      <c r="BQ3" s="198"/>
      <c r="BR3" s="198"/>
      <c r="BS3" s="198"/>
      <c r="BT3" s="198"/>
      <c r="BU3" s="198"/>
      <c r="BV3" s="198"/>
      <c r="BW3" s="198"/>
      <c r="BX3" s="198"/>
      <c r="BY3" s="198"/>
      <c r="BZ3" s="198"/>
      <c r="CA3" s="198"/>
      <c r="CB3" s="198"/>
      <c r="CC3" s="198"/>
      <c r="CD3" s="198"/>
      <c r="CE3" s="198"/>
      <c r="CF3" s="198"/>
      <c r="CG3" s="198"/>
      <c r="CH3" s="198"/>
      <c r="CI3" s="198"/>
      <c r="CJ3" s="198"/>
      <c r="CK3" s="198"/>
      <c r="CL3" s="198"/>
      <c r="CM3" s="198"/>
      <c r="CN3" s="198"/>
      <c r="CO3" s="198"/>
      <c r="CP3" s="198"/>
      <c r="CQ3" s="198"/>
      <c r="CR3" s="198"/>
      <c r="CS3" s="198"/>
      <c r="CT3" s="198"/>
      <c r="CU3" s="198"/>
      <c r="CV3" s="198"/>
      <c r="CW3" s="198"/>
      <c r="CX3" s="198"/>
      <c r="CY3" s="198"/>
      <c r="CZ3" s="198"/>
      <c r="DA3" s="198"/>
      <c r="DB3" s="198"/>
      <c r="DC3" s="198"/>
      <c r="DD3" s="198"/>
      <c r="DE3" s="198"/>
      <c r="DF3" s="198"/>
    </row>
    <row r="4" spans="6:110" ht="9.9499999999999993" customHeight="1" x14ac:dyDescent="0.25">
      <c r="F4" s="198"/>
      <c r="G4" s="199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200"/>
      <c r="AG4" s="200"/>
      <c r="AH4" s="200"/>
      <c r="AI4" s="200"/>
      <c r="AJ4" s="200"/>
      <c r="AK4" s="200"/>
      <c r="AL4" s="200"/>
      <c r="AM4" s="200"/>
      <c r="AN4" s="200"/>
      <c r="AO4" s="200"/>
      <c r="AP4" s="200"/>
      <c r="AQ4" s="200"/>
      <c r="AR4" s="200"/>
      <c r="AS4" s="200"/>
      <c r="AT4" s="200"/>
      <c r="AU4" s="200"/>
      <c r="AV4" s="200"/>
      <c r="AW4" s="200"/>
      <c r="AX4" s="200"/>
      <c r="AY4" s="200"/>
      <c r="AZ4" s="200"/>
      <c r="BA4" s="200"/>
      <c r="BB4" s="200"/>
      <c r="BC4" s="200"/>
      <c r="BD4" s="200"/>
      <c r="BE4" s="200"/>
      <c r="BF4" s="200"/>
      <c r="BG4" s="200"/>
      <c r="BH4" s="200"/>
      <c r="BI4" s="200"/>
      <c r="BJ4" s="200"/>
      <c r="BK4" s="200"/>
      <c r="BL4" s="200"/>
      <c r="BM4" s="200"/>
      <c r="BN4" s="200"/>
      <c r="BO4" s="200"/>
      <c r="BP4" s="200"/>
      <c r="BQ4" s="200"/>
      <c r="BR4" s="200"/>
      <c r="BS4" s="200"/>
      <c r="BT4" s="200"/>
      <c r="BU4" s="200"/>
      <c r="BV4" s="200"/>
      <c r="BW4" s="200"/>
      <c r="BX4" s="200"/>
      <c r="BY4" s="200"/>
      <c r="BZ4" s="200"/>
      <c r="CA4" s="200"/>
      <c r="CB4" s="200"/>
      <c r="CC4" s="200"/>
      <c r="CD4" s="200"/>
      <c r="CE4" s="200"/>
      <c r="CF4" s="200"/>
      <c r="CG4" s="200"/>
      <c r="CH4" s="200"/>
      <c r="CI4" s="200"/>
      <c r="CJ4" s="200"/>
      <c r="CK4" s="200"/>
      <c r="CL4" s="200"/>
      <c r="CM4" s="200"/>
      <c r="CN4" s="200"/>
      <c r="CO4" s="200"/>
      <c r="CP4" s="200"/>
      <c r="CQ4" s="200"/>
      <c r="CR4" s="200"/>
      <c r="CS4" s="200"/>
      <c r="CT4" s="200"/>
      <c r="CU4" s="200"/>
      <c r="CV4" s="200"/>
      <c r="CW4" s="200"/>
      <c r="CX4" s="200"/>
      <c r="CY4" s="200"/>
      <c r="CZ4" s="200"/>
      <c r="DA4" s="200"/>
      <c r="DB4" s="200"/>
      <c r="DC4" s="200"/>
      <c r="DD4" s="200"/>
      <c r="DE4" s="201"/>
      <c r="DF4" s="198"/>
    </row>
    <row r="5" spans="6:110" ht="9.9499999999999993" customHeight="1" thickBot="1" x14ac:dyDescent="0.3">
      <c r="F5" s="198"/>
      <c r="G5" s="202"/>
      <c r="H5" s="203"/>
      <c r="I5" s="204"/>
      <c r="J5" s="204"/>
      <c r="K5" s="204"/>
      <c r="L5" s="204"/>
      <c r="M5" s="204"/>
      <c r="N5" s="204"/>
      <c r="O5" s="204"/>
      <c r="P5" s="204"/>
      <c r="Q5" s="204"/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204"/>
      <c r="AG5" s="204"/>
      <c r="AH5" s="204"/>
      <c r="AI5" s="204"/>
      <c r="AJ5" s="204"/>
      <c r="AK5" s="204"/>
      <c r="AL5" s="204"/>
      <c r="AM5" s="204"/>
      <c r="AN5" s="204"/>
      <c r="AO5" s="204"/>
      <c r="AP5" s="204"/>
      <c r="AQ5" s="204"/>
      <c r="AR5" s="204"/>
      <c r="AS5" s="204"/>
      <c r="AT5" s="204"/>
      <c r="AU5" s="204"/>
      <c r="AV5" s="204"/>
      <c r="AW5" s="204"/>
      <c r="AX5" s="204"/>
      <c r="AY5" s="204"/>
      <c r="AZ5" s="204"/>
      <c r="BA5" s="204"/>
      <c r="BB5" s="204"/>
      <c r="BC5" s="204"/>
      <c r="BD5" s="204"/>
      <c r="BE5" s="204"/>
      <c r="BF5" s="204"/>
      <c r="BG5" s="204"/>
      <c r="BH5" s="204"/>
      <c r="BI5" s="204"/>
      <c r="BJ5" s="204"/>
      <c r="BK5" s="204"/>
      <c r="BL5" s="204"/>
      <c r="BM5" s="204"/>
      <c r="BN5" s="204"/>
      <c r="BO5" s="204"/>
      <c r="BP5" s="204"/>
      <c r="BQ5" s="204"/>
      <c r="BR5" s="204"/>
      <c r="BS5" s="204"/>
      <c r="BT5" s="204"/>
      <c r="BU5" s="204"/>
      <c r="BV5" s="204"/>
      <c r="BW5" s="204"/>
      <c r="BX5" s="204"/>
      <c r="BY5" s="204"/>
      <c r="BZ5" s="204"/>
      <c r="CA5" s="204"/>
      <c r="CB5" s="204"/>
      <c r="CC5" s="204"/>
      <c r="CD5" s="204"/>
      <c r="CE5" s="204"/>
      <c r="CF5" s="204"/>
      <c r="CG5" s="204"/>
      <c r="CH5" s="204"/>
      <c r="CI5" s="204"/>
      <c r="CJ5" s="204"/>
      <c r="CK5" s="204"/>
      <c r="CL5" s="204"/>
      <c r="CM5" s="204"/>
      <c r="CN5" s="204"/>
      <c r="CO5" s="204"/>
      <c r="CP5" s="204"/>
      <c r="CQ5" s="204"/>
      <c r="CR5" s="204"/>
      <c r="CS5" s="204"/>
      <c r="CT5" s="204"/>
      <c r="CU5" s="204"/>
      <c r="CV5" s="204"/>
      <c r="CW5" s="204"/>
      <c r="CX5" s="204"/>
      <c r="CY5" s="204"/>
      <c r="CZ5" s="204"/>
      <c r="DA5" s="204"/>
      <c r="DB5" s="204"/>
      <c r="DC5" s="204"/>
      <c r="DD5" s="205"/>
      <c r="DE5" s="206"/>
      <c r="DF5" s="198"/>
    </row>
    <row r="6" spans="6:110" ht="9.9499999999999993" customHeight="1" x14ac:dyDescent="0.25">
      <c r="F6" s="198"/>
      <c r="G6" s="202"/>
      <c r="H6" s="207"/>
      <c r="I6" s="208"/>
      <c r="J6" s="209"/>
      <c r="K6" s="209"/>
      <c r="L6" s="209"/>
      <c r="M6" s="209"/>
      <c r="N6" s="209"/>
      <c r="O6" s="209"/>
      <c r="P6" s="209"/>
      <c r="Q6" s="209"/>
      <c r="R6" s="209"/>
      <c r="S6" s="209"/>
      <c r="T6" s="209"/>
      <c r="U6" s="209"/>
      <c r="V6" s="209"/>
      <c r="W6" s="209"/>
      <c r="X6" s="209"/>
      <c r="Y6" s="209"/>
      <c r="Z6" s="209"/>
      <c r="AA6" s="209"/>
      <c r="AB6" s="209"/>
      <c r="AC6" s="209"/>
      <c r="AD6" s="209"/>
      <c r="AE6" s="209"/>
      <c r="AF6" s="209"/>
      <c r="AG6" s="209"/>
      <c r="AH6" s="209"/>
      <c r="AI6" s="209"/>
      <c r="AJ6" s="209"/>
      <c r="AK6" s="209"/>
      <c r="AL6" s="209"/>
      <c r="AM6" s="209"/>
      <c r="AN6" s="209"/>
      <c r="AO6" s="209"/>
      <c r="AP6" s="209"/>
      <c r="AQ6" s="209"/>
      <c r="AR6" s="209"/>
      <c r="AS6" s="209"/>
      <c r="AT6" s="209"/>
      <c r="AU6" s="209"/>
      <c r="AV6" s="209"/>
      <c r="AW6" s="209"/>
      <c r="AX6" s="209"/>
      <c r="AY6" s="209"/>
      <c r="AZ6" s="209"/>
      <c r="BA6" s="209"/>
      <c r="BB6" s="209"/>
      <c r="BC6" s="209"/>
      <c r="BD6" s="209"/>
      <c r="BE6" s="209"/>
      <c r="BF6" s="209"/>
      <c r="BG6" s="209"/>
      <c r="BH6" s="209"/>
      <c r="BI6" s="209"/>
      <c r="BJ6" s="209"/>
      <c r="BK6" s="209"/>
      <c r="BL6" s="209"/>
      <c r="BM6" s="209"/>
      <c r="BN6" s="209"/>
      <c r="BO6" s="209"/>
      <c r="BP6" s="209"/>
      <c r="BQ6" s="209"/>
      <c r="BR6" s="209"/>
      <c r="BS6" s="209"/>
      <c r="BT6" s="209"/>
      <c r="BU6" s="209"/>
      <c r="BV6" s="209"/>
      <c r="BW6" s="209"/>
      <c r="BX6" s="209"/>
      <c r="BY6" s="209"/>
      <c r="BZ6" s="209"/>
      <c r="CA6" s="209"/>
      <c r="CB6" s="209"/>
      <c r="CC6" s="209"/>
      <c r="CD6" s="209"/>
      <c r="CE6" s="209"/>
      <c r="CF6" s="209"/>
      <c r="CG6" s="209"/>
      <c r="CH6" s="209"/>
      <c r="CI6" s="209"/>
      <c r="CJ6" s="209"/>
      <c r="CK6" s="209"/>
      <c r="CL6" s="209"/>
      <c r="CM6" s="209"/>
      <c r="CN6" s="209"/>
      <c r="CO6" s="209"/>
      <c r="CP6" s="209"/>
      <c r="CQ6" s="209"/>
      <c r="CR6" s="209"/>
      <c r="CS6" s="209"/>
      <c r="CT6" s="209"/>
      <c r="CU6" s="209"/>
      <c r="CV6" s="209"/>
      <c r="CW6" s="209"/>
      <c r="CX6" s="209"/>
      <c r="CY6" s="209"/>
      <c r="CZ6" s="209"/>
      <c r="DA6" s="209"/>
      <c r="DB6" s="209"/>
      <c r="DC6" s="210"/>
      <c r="DD6" s="211"/>
      <c r="DE6" s="206"/>
      <c r="DF6" s="198"/>
    </row>
    <row r="7" spans="6:110" ht="9.9499999999999993" customHeight="1" x14ac:dyDescent="0.25">
      <c r="F7" s="198"/>
      <c r="G7" s="202"/>
      <c r="H7" s="212"/>
      <c r="I7" s="213"/>
      <c r="J7" s="586" t="s">
        <v>0</v>
      </c>
      <c r="K7" s="586"/>
      <c r="L7" s="586"/>
      <c r="M7" s="586"/>
      <c r="N7" s="586"/>
      <c r="O7" s="586"/>
      <c r="P7" s="586"/>
      <c r="Q7" s="586"/>
      <c r="R7" s="586"/>
      <c r="S7" s="586"/>
      <c r="T7" s="586"/>
      <c r="U7" s="586"/>
      <c r="V7" s="586"/>
      <c r="W7" s="586"/>
      <c r="X7" s="586"/>
      <c r="Y7" s="586"/>
      <c r="Z7" s="586"/>
      <c r="AA7" s="586"/>
      <c r="AB7" s="586"/>
      <c r="AC7" s="586"/>
      <c r="AD7" s="586"/>
      <c r="AE7" s="586"/>
      <c r="AF7" s="586"/>
      <c r="AG7" s="586"/>
      <c r="AH7" s="586"/>
      <c r="AI7" s="586"/>
      <c r="AJ7" s="586"/>
      <c r="AK7" s="586"/>
      <c r="AL7" s="586"/>
      <c r="AM7" s="586"/>
      <c r="AN7" s="586"/>
      <c r="AO7" s="586"/>
      <c r="AP7" s="586"/>
      <c r="AQ7" s="586"/>
      <c r="AR7" s="586"/>
      <c r="AS7" s="586"/>
      <c r="AT7" s="586"/>
      <c r="AU7" s="586"/>
      <c r="AV7" s="586"/>
      <c r="AW7" s="586"/>
      <c r="AX7" s="586"/>
      <c r="AY7" s="586"/>
      <c r="AZ7" s="586"/>
      <c r="BA7" s="586"/>
      <c r="BB7" s="586"/>
      <c r="BC7" s="586"/>
      <c r="BD7" s="586"/>
      <c r="BE7" s="586"/>
      <c r="BF7" s="586"/>
      <c r="BG7" s="586"/>
      <c r="BH7" s="586"/>
      <c r="BI7" s="586"/>
      <c r="BJ7" s="586"/>
      <c r="BK7" s="586"/>
      <c r="BL7" s="586"/>
      <c r="BM7" s="586"/>
      <c r="BN7" s="586"/>
      <c r="BO7" s="586"/>
      <c r="BP7" s="586"/>
      <c r="BQ7" s="586"/>
      <c r="BR7" s="586"/>
      <c r="BS7" s="586"/>
      <c r="BT7" s="586"/>
      <c r="BU7" s="586"/>
      <c r="BV7" s="586"/>
      <c r="BW7" s="586"/>
      <c r="BX7" s="586"/>
      <c r="BY7" s="586"/>
      <c r="BZ7" s="586"/>
      <c r="CA7" s="586"/>
      <c r="CB7" s="586"/>
      <c r="CC7" s="586"/>
      <c r="CD7" s="586"/>
      <c r="CE7" s="586"/>
      <c r="CF7" s="586"/>
      <c r="CG7" s="586"/>
      <c r="CH7" s="586"/>
      <c r="CI7" s="586"/>
      <c r="CJ7" s="586"/>
      <c r="CK7" s="586"/>
      <c r="CL7" s="586"/>
      <c r="CM7" s="586"/>
      <c r="CN7" s="586"/>
      <c r="CO7" s="586"/>
      <c r="CP7" s="586"/>
      <c r="CQ7" s="586"/>
      <c r="CR7" s="586"/>
      <c r="CS7" s="586"/>
      <c r="CT7" s="586"/>
      <c r="CU7" s="586"/>
      <c r="CV7" s="586"/>
      <c r="CW7" s="586"/>
      <c r="CX7" s="586"/>
      <c r="CY7" s="586"/>
      <c r="CZ7" s="586"/>
      <c r="DA7" s="586"/>
      <c r="DB7" s="586"/>
      <c r="DC7" s="214"/>
      <c r="DD7" s="215"/>
      <c r="DE7" s="206"/>
      <c r="DF7" s="198"/>
    </row>
    <row r="8" spans="6:110" ht="9.9499999999999993" customHeight="1" x14ac:dyDescent="0.25">
      <c r="F8" s="198"/>
      <c r="G8" s="202"/>
      <c r="H8" s="212"/>
      <c r="I8" s="213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87"/>
      <c r="AE8" s="587"/>
      <c r="AF8" s="587"/>
      <c r="AG8" s="587"/>
      <c r="AH8" s="587"/>
      <c r="AI8" s="587"/>
      <c r="AJ8" s="587"/>
      <c r="AK8" s="587"/>
      <c r="AL8" s="587"/>
      <c r="AM8" s="587"/>
      <c r="AN8" s="587"/>
      <c r="AO8" s="587"/>
      <c r="AP8" s="587"/>
      <c r="AQ8" s="587"/>
      <c r="AR8" s="587"/>
      <c r="AS8" s="587"/>
      <c r="AT8" s="587"/>
      <c r="AU8" s="587"/>
      <c r="AV8" s="587"/>
      <c r="AW8" s="587"/>
      <c r="AX8" s="587"/>
      <c r="AY8" s="587"/>
      <c r="AZ8" s="587"/>
      <c r="BA8" s="587"/>
      <c r="BB8" s="587"/>
      <c r="BC8" s="587"/>
      <c r="BD8" s="587"/>
      <c r="BE8" s="587"/>
      <c r="BF8" s="587"/>
      <c r="BG8" s="587"/>
      <c r="BH8" s="587"/>
      <c r="BI8" s="587"/>
      <c r="BJ8" s="587"/>
      <c r="BK8" s="587"/>
      <c r="BL8" s="587"/>
      <c r="BM8" s="587"/>
      <c r="BN8" s="587"/>
      <c r="BO8" s="587"/>
      <c r="BP8" s="587"/>
      <c r="BQ8" s="587"/>
      <c r="BR8" s="587"/>
      <c r="BS8" s="587"/>
      <c r="BT8" s="587"/>
      <c r="BU8" s="587"/>
      <c r="BV8" s="587"/>
      <c r="BW8" s="587"/>
      <c r="BX8" s="587"/>
      <c r="BY8" s="587"/>
      <c r="BZ8" s="587"/>
      <c r="CA8" s="587"/>
      <c r="CB8" s="587"/>
      <c r="CC8" s="587"/>
      <c r="CD8" s="587"/>
      <c r="CE8" s="587"/>
      <c r="CF8" s="587"/>
      <c r="CG8" s="587"/>
      <c r="CH8" s="587"/>
      <c r="CI8" s="587"/>
      <c r="CJ8" s="587"/>
      <c r="CK8" s="587"/>
      <c r="CL8" s="587"/>
      <c r="CM8" s="587"/>
      <c r="CN8" s="587"/>
      <c r="CO8" s="587"/>
      <c r="CP8" s="587"/>
      <c r="CQ8" s="587"/>
      <c r="CR8" s="587"/>
      <c r="CS8" s="587"/>
      <c r="CT8" s="587"/>
      <c r="CU8" s="587"/>
      <c r="CV8" s="587"/>
      <c r="CW8" s="587"/>
      <c r="CX8" s="587"/>
      <c r="CY8" s="587"/>
      <c r="CZ8" s="587"/>
      <c r="DA8" s="587"/>
      <c r="DB8" s="587"/>
      <c r="DC8" s="214"/>
      <c r="DD8" s="215"/>
      <c r="DE8" s="206"/>
      <c r="DF8" s="198"/>
    </row>
    <row r="9" spans="6:110" ht="5.0999999999999996" customHeight="1" x14ac:dyDescent="0.25">
      <c r="F9" s="198"/>
      <c r="G9" s="202"/>
      <c r="H9" s="207"/>
      <c r="I9" s="216"/>
      <c r="J9" s="204"/>
      <c r="K9" s="204"/>
      <c r="L9" s="204"/>
      <c r="M9" s="204"/>
      <c r="N9" s="204"/>
      <c r="O9" s="204"/>
      <c r="P9" s="204"/>
      <c r="Q9" s="204"/>
      <c r="R9" s="204"/>
      <c r="S9" s="204"/>
      <c r="T9" s="204"/>
      <c r="U9" s="204"/>
      <c r="V9" s="204"/>
      <c r="W9" s="204"/>
      <c r="X9" s="204"/>
      <c r="Y9" s="204"/>
      <c r="Z9" s="204"/>
      <c r="AA9" s="204"/>
      <c r="AB9" s="204"/>
      <c r="AC9" s="204"/>
      <c r="AD9" s="204"/>
      <c r="AE9" s="204"/>
      <c r="AF9" s="204"/>
      <c r="AG9" s="204"/>
      <c r="AH9" s="204"/>
      <c r="AI9" s="204"/>
      <c r="AJ9" s="204"/>
      <c r="AK9" s="204"/>
      <c r="AL9" s="204"/>
      <c r="AM9" s="204"/>
      <c r="AN9" s="204"/>
      <c r="AO9" s="204"/>
      <c r="AP9" s="204"/>
      <c r="AQ9" s="204"/>
      <c r="AR9" s="204"/>
      <c r="AS9" s="204"/>
      <c r="AT9" s="204"/>
      <c r="AU9" s="204"/>
      <c r="AV9" s="204"/>
      <c r="AW9" s="204"/>
      <c r="AX9" s="204"/>
      <c r="AY9" s="204"/>
      <c r="AZ9" s="204"/>
      <c r="BA9" s="204"/>
      <c r="BB9" s="204"/>
      <c r="BC9" s="204"/>
      <c r="BD9" s="204"/>
      <c r="BE9" s="204"/>
      <c r="BF9" s="204"/>
      <c r="BG9" s="204"/>
      <c r="BH9" s="204"/>
      <c r="BI9" s="204"/>
      <c r="BJ9" s="204"/>
      <c r="BK9" s="204"/>
      <c r="BL9" s="204"/>
      <c r="BM9" s="204"/>
      <c r="BN9" s="204"/>
      <c r="BO9" s="204"/>
      <c r="BP9" s="204"/>
      <c r="BQ9" s="204"/>
      <c r="BR9" s="204"/>
      <c r="BS9" s="204"/>
      <c r="BT9" s="204"/>
      <c r="BU9" s="204"/>
      <c r="BV9" s="204"/>
      <c r="BW9" s="204"/>
      <c r="BX9" s="204"/>
      <c r="BY9" s="204"/>
      <c r="BZ9" s="204"/>
      <c r="CA9" s="204"/>
      <c r="CB9" s="204"/>
      <c r="CC9" s="204"/>
      <c r="CD9" s="204"/>
      <c r="CE9" s="204"/>
      <c r="CF9" s="204"/>
      <c r="CG9" s="204"/>
      <c r="CH9" s="204"/>
      <c r="CI9" s="204"/>
      <c r="CJ9" s="204"/>
      <c r="CK9" s="204"/>
      <c r="CL9" s="204"/>
      <c r="CM9" s="204"/>
      <c r="CN9" s="204"/>
      <c r="CO9" s="204"/>
      <c r="CP9" s="204"/>
      <c r="CQ9" s="204"/>
      <c r="CR9" s="204"/>
      <c r="CS9" s="204"/>
      <c r="CT9" s="204"/>
      <c r="CU9" s="204"/>
      <c r="CV9" s="204"/>
      <c r="CW9" s="204"/>
      <c r="CX9" s="204"/>
      <c r="CY9" s="204"/>
      <c r="CZ9" s="204"/>
      <c r="DA9" s="204"/>
      <c r="DB9" s="204"/>
      <c r="DC9" s="217"/>
      <c r="DD9" s="211"/>
      <c r="DE9" s="206"/>
      <c r="DF9" s="198"/>
    </row>
    <row r="10" spans="6:110" ht="9.9499999999999993" customHeight="1" x14ac:dyDescent="0.25">
      <c r="F10" s="198"/>
      <c r="G10" s="202"/>
      <c r="H10" s="207"/>
      <c r="I10" s="216"/>
      <c r="J10" s="198"/>
      <c r="K10" s="198"/>
      <c r="L10" s="198"/>
      <c r="M10" s="198"/>
      <c r="N10" s="198"/>
      <c r="O10" s="198"/>
      <c r="P10" s="198"/>
      <c r="Q10" s="588" t="s">
        <v>1</v>
      </c>
      <c r="R10" s="588"/>
      <c r="S10" s="588"/>
      <c r="T10" s="588"/>
      <c r="U10" s="588"/>
      <c r="V10" s="588"/>
      <c r="W10" s="588"/>
      <c r="X10" s="588"/>
      <c r="Y10" s="588"/>
      <c r="Z10" s="588"/>
      <c r="AA10" s="588"/>
      <c r="AB10" s="588"/>
      <c r="AC10" s="588"/>
      <c r="AD10" s="588"/>
      <c r="AE10" s="588"/>
      <c r="AF10" s="588"/>
      <c r="AG10" s="588"/>
      <c r="AH10" s="588"/>
      <c r="AI10" s="588"/>
      <c r="AJ10" s="588"/>
      <c r="AK10" s="588"/>
      <c r="AL10" s="588"/>
      <c r="AM10" s="588"/>
      <c r="AN10" s="588"/>
      <c r="AO10" s="588"/>
      <c r="AP10" s="588"/>
      <c r="AQ10" s="588"/>
      <c r="AR10" s="588"/>
      <c r="AS10" s="588"/>
      <c r="AT10" s="588"/>
      <c r="AU10" s="588"/>
      <c r="AV10" s="588"/>
      <c r="AW10" s="588"/>
      <c r="AX10" s="588"/>
      <c r="AY10" s="588"/>
      <c r="AZ10" s="588"/>
      <c r="BA10" s="588"/>
      <c r="BB10" s="588"/>
      <c r="BC10" s="588"/>
      <c r="BD10" s="588"/>
      <c r="BE10" s="588"/>
      <c r="BF10" s="588"/>
      <c r="BG10" s="588"/>
      <c r="BH10" s="588"/>
      <c r="BI10" s="588"/>
      <c r="BJ10" s="588"/>
      <c r="BK10" s="588"/>
      <c r="BL10" s="588"/>
      <c r="BM10" s="588"/>
      <c r="BN10" s="588"/>
      <c r="BO10" s="588"/>
      <c r="BP10" s="588"/>
      <c r="BQ10" s="588"/>
      <c r="BR10" s="588"/>
      <c r="BS10" s="588"/>
      <c r="BT10" s="588"/>
      <c r="BU10" s="588"/>
      <c r="BV10" s="588"/>
      <c r="BW10" s="588"/>
      <c r="BX10" s="588"/>
      <c r="BY10" s="588"/>
      <c r="BZ10" s="588"/>
      <c r="CA10" s="588"/>
      <c r="CB10" s="588"/>
      <c r="CC10" s="588"/>
      <c r="CD10" s="588"/>
      <c r="CE10" s="588"/>
      <c r="CF10" s="588"/>
      <c r="CG10" s="588"/>
      <c r="CH10" s="588"/>
      <c r="CI10" s="588"/>
      <c r="CJ10" s="588"/>
      <c r="CK10" s="588"/>
      <c r="CL10" s="588"/>
      <c r="CM10" s="588"/>
      <c r="CN10" s="588"/>
      <c r="CO10" s="588"/>
      <c r="CP10" s="588"/>
      <c r="CQ10" s="588"/>
      <c r="CR10" s="588"/>
      <c r="CS10" s="588"/>
      <c r="CT10" s="588"/>
      <c r="CU10" s="588"/>
      <c r="CV10" s="588"/>
      <c r="CW10" s="588"/>
      <c r="CX10" s="588"/>
      <c r="CY10" s="588"/>
      <c r="CZ10" s="588"/>
      <c r="DA10" s="588"/>
      <c r="DB10" s="198"/>
      <c r="DC10" s="217"/>
      <c r="DD10" s="211"/>
      <c r="DE10" s="206"/>
      <c r="DF10" s="198"/>
    </row>
    <row r="11" spans="6:110" ht="9.9499999999999993" customHeight="1" x14ac:dyDescent="0.25">
      <c r="F11" s="198"/>
      <c r="G11" s="202"/>
      <c r="H11" s="207"/>
      <c r="I11" s="216"/>
      <c r="J11" s="198"/>
      <c r="K11" s="198"/>
      <c r="L11" s="198"/>
      <c r="M11" s="198"/>
      <c r="N11" s="198"/>
      <c r="O11" s="198"/>
      <c r="P11" s="198"/>
      <c r="Q11" s="588"/>
      <c r="R11" s="588"/>
      <c r="S11" s="588"/>
      <c r="T11" s="588"/>
      <c r="U11" s="588"/>
      <c r="V11" s="588"/>
      <c r="W11" s="588"/>
      <c r="X11" s="588"/>
      <c r="Y11" s="588"/>
      <c r="Z11" s="588"/>
      <c r="AA11" s="588"/>
      <c r="AB11" s="588"/>
      <c r="AC11" s="588"/>
      <c r="AD11" s="588"/>
      <c r="AE11" s="588"/>
      <c r="AF11" s="588"/>
      <c r="AG11" s="588"/>
      <c r="AH11" s="588"/>
      <c r="AI11" s="588"/>
      <c r="AJ11" s="588"/>
      <c r="AK11" s="588"/>
      <c r="AL11" s="588"/>
      <c r="AM11" s="588"/>
      <c r="AN11" s="588"/>
      <c r="AO11" s="588"/>
      <c r="AP11" s="588"/>
      <c r="AQ11" s="588"/>
      <c r="AR11" s="588"/>
      <c r="AS11" s="588"/>
      <c r="AT11" s="588"/>
      <c r="AU11" s="588"/>
      <c r="AV11" s="588"/>
      <c r="AW11" s="588"/>
      <c r="AX11" s="588"/>
      <c r="AY11" s="588"/>
      <c r="AZ11" s="588"/>
      <c r="BA11" s="588"/>
      <c r="BB11" s="588"/>
      <c r="BC11" s="588"/>
      <c r="BD11" s="588"/>
      <c r="BE11" s="588"/>
      <c r="BF11" s="588"/>
      <c r="BG11" s="588"/>
      <c r="BH11" s="588"/>
      <c r="BI11" s="588"/>
      <c r="BJ11" s="588"/>
      <c r="BK11" s="588"/>
      <c r="BL11" s="588"/>
      <c r="BM11" s="588"/>
      <c r="BN11" s="588"/>
      <c r="BO11" s="588"/>
      <c r="BP11" s="588"/>
      <c r="BQ11" s="588"/>
      <c r="BR11" s="588"/>
      <c r="BS11" s="588"/>
      <c r="BT11" s="588"/>
      <c r="BU11" s="588"/>
      <c r="BV11" s="588"/>
      <c r="BW11" s="588"/>
      <c r="BX11" s="588"/>
      <c r="BY11" s="588"/>
      <c r="BZ11" s="588"/>
      <c r="CA11" s="588"/>
      <c r="CB11" s="588"/>
      <c r="CC11" s="588"/>
      <c r="CD11" s="588"/>
      <c r="CE11" s="588"/>
      <c r="CF11" s="588"/>
      <c r="CG11" s="588"/>
      <c r="CH11" s="588"/>
      <c r="CI11" s="588"/>
      <c r="CJ11" s="588"/>
      <c r="CK11" s="588"/>
      <c r="CL11" s="588"/>
      <c r="CM11" s="588"/>
      <c r="CN11" s="588"/>
      <c r="CO11" s="588"/>
      <c r="CP11" s="588"/>
      <c r="CQ11" s="588"/>
      <c r="CR11" s="588"/>
      <c r="CS11" s="588"/>
      <c r="CT11" s="588"/>
      <c r="CU11" s="588"/>
      <c r="CV11" s="588"/>
      <c r="CW11" s="588"/>
      <c r="CX11" s="588"/>
      <c r="CY11" s="588"/>
      <c r="CZ11" s="588"/>
      <c r="DA11" s="588"/>
      <c r="DB11" s="198"/>
      <c r="DC11" s="217"/>
      <c r="DD11" s="211"/>
      <c r="DE11" s="206"/>
      <c r="DF11" s="198"/>
    </row>
    <row r="12" spans="6:110" ht="9.9499999999999993" customHeight="1" x14ac:dyDescent="0.25">
      <c r="F12" s="198"/>
      <c r="G12" s="202"/>
      <c r="H12" s="207"/>
      <c r="I12" s="216"/>
      <c r="J12" s="198"/>
      <c r="K12" s="198"/>
      <c r="L12" s="198"/>
      <c r="M12" s="198"/>
      <c r="N12" s="198"/>
      <c r="O12" s="198"/>
      <c r="P12" s="198"/>
      <c r="Q12" s="588"/>
      <c r="R12" s="588"/>
      <c r="S12" s="588"/>
      <c r="T12" s="588"/>
      <c r="U12" s="588"/>
      <c r="V12" s="588"/>
      <c r="W12" s="588"/>
      <c r="X12" s="588"/>
      <c r="Y12" s="588"/>
      <c r="Z12" s="588"/>
      <c r="AA12" s="588"/>
      <c r="AB12" s="588"/>
      <c r="AC12" s="588"/>
      <c r="AD12" s="588"/>
      <c r="AE12" s="588"/>
      <c r="AF12" s="588"/>
      <c r="AG12" s="588"/>
      <c r="AH12" s="588"/>
      <c r="AI12" s="588"/>
      <c r="AJ12" s="588"/>
      <c r="AK12" s="588"/>
      <c r="AL12" s="588"/>
      <c r="AM12" s="588"/>
      <c r="AN12" s="588"/>
      <c r="AO12" s="588"/>
      <c r="AP12" s="588"/>
      <c r="AQ12" s="588"/>
      <c r="AR12" s="588"/>
      <c r="AS12" s="588"/>
      <c r="AT12" s="588"/>
      <c r="AU12" s="588"/>
      <c r="AV12" s="588"/>
      <c r="AW12" s="588"/>
      <c r="AX12" s="588"/>
      <c r="AY12" s="588"/>
      <c r="AZ12" s="588"/>
      <c r="BA12" s="588"/>
      <c r="BB12" s="588"/>
      <c r="BC12" s="588"/>
      <c r="BD12" s="588"/>
      <c r="BE12" s="588"/>
      <c r="BF12" s="588"/>
      <c r="BG12" s="588"/>
      <c r="BH12" s="588"/>
      <c r="BI12" s="588"/>
      <c r="BJ12" s="588"/>
      <c r="BK12" s="588"/>
      <c r="BL12" s="588"/>
      <c r="BM12" s="588"/>
      <c r="BN12" s="588"/>
      <c r="BO12" s="588"/>
      <c r="BP12" s="588"/>
      <c r="BQ12" s="588"/>
      <c r="BR12" s="588"/>
      <c r="BS12" s="588"/>
      <c r="BT12" s="588"/>
      <c r="BU12" s="588"/>
      <c r="BV12" s="588"/>
      <c r="BW12" s="588"/>
      <c r="BX12" s="588"/>
      <c r="BY12" s="588"/>
      <c r="BZ12" s="588"/>
      <c r="CA12" s="588"/>
      <c r="CB12" s="588"/>
      <c r="CC12" s="588"/>
      <c r="CD12" s="588"/>
      <c r="CE12" s="588"/>
      <c r="CF12" s="588"/>
      <c r="CG12" s="588"/>
      <c r="CH12" s="588"/>
      <c r="CI12" s="588"/>
      <c r="CJ12" s="588"/>
      <c r="CK12" s="588"/>
      <c r="CL12" s="588"/>
      <c r="CM12" s="588"/>
      <c r="CN12" s="588"/>
      <c r="CO12" s="588"/>
      <c r="CP12" s="588"/>
      <c r="CQ12" s="588"/>
      <c r="CR12" s="588"/>
      <c r="CS12" s="588"/>
      <c r="CT12" s="588"/>
      <c r="CU12" s="588"/>
      <c r="CV12" s="588"/>
      <c r="CW12" s="588"/>
      <c r="CX12" s="588"/>
      <c r="CY12" s="588"/>
      <c r="CZ12" s="588"/>
      <c r="DA12" s="588"/>
      <c r="DB12" s="198"/>
      <c r="DC12" s="217"/>
      <c r="DD12" s="211"/>
      <c r="DE12" s="206"/>
      <c r="DF12" s="198"/>
    </row>
    <row r="13" spans="6:110" ht="9.9499999999999993" customHeight="1" x14ac:dyDescent="0.25">
      <c r="F13" s="198"/>
      <c r="G13" s="202"/>
      <c r="H13" s="207"/>
      <c r="I13" s="216"/>
      <c r="J13" s="198"/>
      <c r="K13" s="198"/>
      <c r="L13" s="198"/>
      <c r="M13" s="198"/>
      <c r="N13" s="198"/>
      <c r="O13" s="198"/>
      <c r="P13" s="198"/>
      <c r="Q13" s="588"/>
      <c r="R13" s="588"/>
      <c r="S13" s="588"/>
      <c r="T13" s="588"/>
      <c r="U13" s="588"/>
      <c r="V13" s="588"/>
      <c r="W13" s="588"/>
      <c r="X13" s="588"/>
      <c r="Y13" s="588"/>
      <c r="Z13" s="588"/>
      <c r="AA13" s="588"/>
      <c r="AB13" s="588"/>
      <c r="AC13" s="588"/>
      <c r="AD13" s="588"/>
      <c r="AE13" s="588"/>
      <c r="AF13" s="588"/>
      <c r="AG13" s="588"/>
      <c r="AH13" s="588"/>
      <c r="AI13" s="588"/>
      <c r="AJ13" s="588"/>
      <c r="AK13" s="588"/>
      <c r="AL13" s="588"/>
      <c r="AM13" s="588"/>
      <c r="AN13" s="588"/>
      <c r="AO13" s="588"/>
      <c r="AP13" s="588"/>
      <c r="AQ13" s="588"/>
      <c r="AR13" s="588"/>
      <c r="AS13" s="588"/>
      <c r="AT13" s="588"/>
      <c r="AU13" s="588"/>
      <c r="AV13" s="588"/>
      <c r="AW13" s="588"/>
      <c r="AX13" s="588"/>
      <c r="AY13" s="588"/>
      <c r="AZ13" s="588"/>
      <c r="BA13" s="588"/>
      <c r="BB13" s="588"/>
      <c r="BC13" s="588"/>
      <c r="BD13" s="588"/>
      <c r="BE13" s="588"/>
      <c r="BF13" s="588"/>
      <c r="BG13" s="588"/>
      <c r="BH13" s="588"/>
      <c r="BI13" s="588"/>
      <c r="BJ13" s="588"/>
      <c r="BK13" s="588"/>
      <c r="BL13" s="588"/>
      <c r="BM13" s="588"/>
      <c r="BN13" s="588"/>
      <c r="BO13" s="588"/>
      <c r="BP13" s="588"/>
      <c r="BQ13" s="588"/>
      <c r="BR13" s="588"/>
      <c r="BS13" s="588"/>
      <c r="BT13" s="588"/>
      <c r="BU13" s="588"/>
      <c r="BV13" s="588"/>
      <c r="BW13" s="588"/>
      <c r="BX13" s="588"/>
      <c r="BY13" s="588"/>
      <c r="BZ13" s="588"/>
      <c r="CA13" s="588"/>
      <c r="CB13" s="588"/>
      <c r="CC13" s="588"/>
      <c r="CD13" s="588"/>
      <c r="CE13" s="588"/>
      <c r="CF13" s="588"/>
      <c r="CG13" s="588"/>
      <c r="CH13" s="588"/>
      <c r="CI13" s="588"/>
      <c r="CJ13" s="588"/>
      <c r="CK13" s="588"/>
      <c r="CL13" s="588"/>
      <c r="CM13" s="588"/>
      <c r="CN13" s="588"/>
      <c r="CO13" s="588"/>
      <c r="CP13" s="588"/>
      <c r="CQ13" s="588"/>
      <c r="CR13" s="588"/>
      <c r="CS13" s="588"/>
      <c r="CT13" s="588"/>
      <c r="CU13" s="588"/>
      <c r="CV13" s="588"/>
      <c r="CW13" s="588"/>
      <c r="CX13" s="588"/>
      <c r="CY13" s="588"/>
      <c r="CZ13" s="588"/>
      <c r="DA13" s="588"/>
      <c r="DB13" s="198"/>
      <c r="DC13" s="217"/>
      <c r="DD13" s="211"/>
      <c r="DE13" s="206"/>
      <c r="DF13" s="198"/>
    </row>
    <row r="14" spans="6:110" ht="5.0999999999999996" customHeight="1" thickBot="1" x14ac:dyDescent="0.3">
      <c r="F14" s="198"/>
      <c r="G14" s="202"/>
      <c r="H14" s="207"/>
      <c r="I14" s="218"/>
      <c r="J14" s="219"/>
      <c r="K14" s="219"/>
      <c r="L14" s="219"/>
      <c r="M14" s="219"/>
      <c r="N14" s="219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219"/>
      <c r="AA14" s="219"/>
      <c r="AB14" s="219"/>
      <c r="AC14" s="219"/>
      <c r="AD14" s="219"/>
      <c r="AE14" s="219"/>
      <c r="AF14" s="219"/>
      <c r="AG14" s="219"/>
      <c r="AH14" s="219"/>
      <c r="AI14" s="219"/>
      <c r="AJ14" s="219"/>
      <c r="AK14" s="219"/>
      <c r="AL14" s="219"/>
      <c r="AM14" s="219"/>
      <c r="AN14" s="219"/>
      <c r="AO14" s="219"/>
      <c r="AP14" s="219"/>
      <c r="AQ14" s="219"/>
      <c r="AR14" s="219"/>
      <c r="AS14" s="219"/>
      <c r="AT14" s="219"/>
      <c r="AU14" s="219"/>
      <c r="AV14" s="219"/>
      <c r="AW14" s="219"/>
      <c r="AX14" s="219"/>
      <c r="AY14" s="219"/>
      <c r="AZ14" s="219"/>
      <c r="BA14" s="219"/>
      <c r="BB14" s="219"/>
      <c r="BC14" s="219"/>
      <c r="BD14" s="219"/>
      <c r="BE14" s="219"/>
      <c r="BF14" s="219"/>
      <c r="BG14" s="219"/>
      <c r="BH14" s="219"/>
      <c r="BI14" s="219"/>
      <c r="BJ14" s="219"/>
      <c r="BK14" s="219"/>
      <c r="BL14" s="219"/>
      <c r="BM14" s="219"/>
      <c r="BN14" s="219"/>
      <c r="BO14" s="219"/>
      <c r="BP14" s="219"/>
      <c r="BQ14" s="219"/>
      <c r="BR14" s="219"/>
      <c r="BS14" s="219"/>
      <c r="BT14" s="219"/>
      <c r="BU14" s="219"/>
      <c r="BV14" s="219"/>
      <c r="BW14" s="219"/>
      <c r="BX14" s="219"/>
      <c r="BY14" s="219"/>
      <c r="BZ14" s="219"/>
      <c r="CA14" s="219"/>
      <c r="CB14" s="219"/>
      <c r="CC14" s="219"/>
      <c r="CD14" s="219"/>
      <c r="CE14" s="219"/>
      <c r="CF14" s="219"/>
      <c r="CG14" s="219"/>
      <c r="CH14" s="219"/>
      <c r="CI14" s="219"/>
      <c r="CJ14" s="219"/>
      <c r="CK14" s="219"/>
      <c r="CL14" s="219"/>
      <c r="CM14" s="219"/>
      <c r="CN14" s="219"/>
      <c r="CO14" s="219"/>
      <c r="CP14" s="219"/>
      <c r="CQ14" s="219"/>
      <c r="CR14" s="219"/>
      <c r="CS14" s="219"/>
      <c r="CT14" s="219"/>
      <c r="CU14" s="219"/>
      <c r="CV14" s="219"/>
      <c r="CW14" s="219"/>
      <c r="CX14" s="219"/>
      <c r="CY14" s="219"/>
      <c r="CZ14" s="219"/>
      <c r="DA14" s="219"/>
      <c r="DB14" s="219"/>
      <c r="DC14" s="220"/>
      <c r="DD14" s="211"/>
      <c r="DE14" s="206"/>
      <c r="DF14" s="198"/>
    </row>
    <row r="15" spans="6:110" ht="9.9499999999999993" customHeight="1" thickBot="1" x14ac:dyDescent="0.3">
      <c r="F15" s="198"/>
      <c r="G15" s="202"/>
      <c r="H15" s="207"/>
      <c r="I15" s="198"/>
      <c r="J15" s="198"/>
      <c r="K15" s="198"/>
      <c r="L15" s="198"/>
      <c r="M15" s="198"/>
      <c r="N15" s="198"/>
      <c r="O15" s="198"/>
      <c r="P15" s="198"/>
      <c r="Q15" s="198"/>
      <c r="R15" s="198"/>
      <c r="S15" s="198"/>
      <c r="T15" s="198"/>
      <c r="U15" s="198"/>
      <c r="V15" s="198"/>
      <c r="W15" s="198"/>
      <c r="X15" s="198"/>
      <c r="Y15" s="198"/>
      <c r="Z15" s="198"/>
      <c r="AA15" s="198"/>
      <c r="AB15" s="198"/>
      <c r="AC15" s="198"/>
      <c r="AD15" s="198"/>
      <c r="AE15" s="198"/>
      <c r="AF15" s="198"/>
      <c r="AG15" s="198"/>
      <c r="AH15" s="198"/>
      <c r="AI15" s="198"/>
      <c r="AJ15" s="198"/>
      <c r="AK15" s="198"/>
      <c r="AL15" s="198"/>
      <c r="AM15" s="198"/>
      <c r="AN15" s="198"/>
      <c r="AO15" s="198"/>
      <c r="AP15" s="198"/>
      <c r="AQ15" s="198"/>
      <c r="AR15" s="198"/>
      <c r="AS15" s="198"/>
      <c r="AT15" s="198"/>
      <c r="AU15" s="198"/>
      <c r="AV15" s="198"/>
      <c r="AW15" s="198"/>
      <c r="AX15" s="198"/>
      <c r="AY15" s="198"/>
      <c r="AZ15" s="198"/>
      <c r="BA15" s="198"/>
      <c r="BB15" s="198"/>
      <c r="BC15" s="198"/>
      <c r="BD15" s="198"/>
      <c r="BE15" s="198"/>
      <c r="BF15" s="198"/>
      <c r="BG15" s="198"/>
      <c r="BH15" s="198"/>
      <c r="BI15" s="198"/>
      <c r="BJ15" s="198"/>
      <c r="BK15" s="198"/>
      <c r="BL15" s="198"/>
      <c r="BM15" s="198"/>
      <c r="BN15" s="198"/>
      <c r="BO15" s="198"/>
      <c r="BP15" s="198"/>
      <c r="BQ15" s="198"/>
      <c r="BR15" s="198"/>
      <c r="BS15" s="198"/>
      <c r="BT15" s="198"/>
      <c r="BU15" s="198"/>
      <c r="BV15" s="198"/>
      <c r="BW15" s="198"/>
      <c r="BX15" s="198"/>
      <c r="BY15" s="198"/>
      <c r="BZ15" s="198"/>
      <c r="CA15" s="198"/>
      <c r="CB15" s="198"/>
      <c r="CC15" s="198"/>
      <c r="CD15" s="198"/>
      <c r="CE15" s="198"/>
      <c r="CF15" s="198"/>
      <c r="CG15" s="198"/>
      <c r="CH15" s="198"/>
      <c r="CI15" s="198"/>
      <c r="CJ15" s="198"/>
      <c r="CK15" s="198"/>
      <c r="CL15" s="198"/>
      <c r="CM15" s="198"/>
      <c r="CN15" s="198"/>
      <c r="CO15" s="198"/>
      <c r="CP15" s="198"/>
      <c r="CQ15" s="198"/>
      <c r="CR15" s="198"/>
      <c r="CS15" s="198"/>
      <c r="CT15" s="198"/>
      <c r="CU15" s="198"/>
      <c r="CV15" s="198"/>
      <c r="CW15" s="198"/>
      <c r="CX15" s="198"/>
      <c r="CY15" s="198"/>
      <c r="CZ15" s="198"/>
      <c r="DA15" s="198"/>
      <c r="DB15" s="198"/>
      <c r="DC15" s="198"/>
      <c r="DD15" s="211"/>
      <c r="DE15" s="206"/>
      <c r="DF15" s="198"/>
    </row>
    <row r="16" spans="6:110" ht="9.9499999999999993" customHeight="1" x14ac:dyDescent="0.25">
      <c r="F16" s="198"/>
      <c r="G16" s="202"/>
      <c r="H16" s="207"/>
      <c r="I16" s="208"/>
      <c r="J16" s="209"/>
      <c r="K16" s="209"/>
      <c r="L16" s="209"/>
      <c r="M16" s="209"/>
      <c r="N16" s="209"/>
      <c r="O16" s="209"/>
      <c r="P16" s="209"/>
      <c r="Q16" s="209"/>
      <c r="R16" s="209"/>
      <c r="S16" s="209"/>
      <c r="T16" s="209"/>
      <c r="U16" s="209"/>
      <c r="V16" s="209"/>
      <c r="W16" s="209"/>
      <c r="X16" s="209"/>
      <c r="Y16" s="209"/>
      <c r="Z16" s="209"/>
      <c r="AA16" s="209"/>
      <c r="AB16" s="209"/>
      <c r="AC16" s="209"/>
      <c r="AD16" s="209"/>
      <c r="AE16" s="209"/>
      <c r="AF16" s="209"/>
      <c r="AG16" s="209"/>
      <c r="AH16" s="209"/>
      <c r="AI16" s="209"/>
      <c r="AJ16" s="209"/>
      <c r="AK16" s="209"/>
      <c r="AL16" s="209"/>
      <c r="AM16" s="209"/>
      <c r="AN16" s="209"/>
      <c r="AO16" s="209"/>
      <c r="AP16" s="209"/>
      <c r="AQ16" s="209"/>
      <c r="AR16" s="209"/>
      <c r="AS16" s="209"/>
      <c r="AT16" s="209"/>
      <c r="AU16" s="209"/>
      <c r="AV16" s="209"/>
      <c r="AW16" s="209"/>
      <c r="AX16" s="209"/>
      <c r="AY16" s="209"/>
      <c r="AZ16" s="209"/>
      <c r="BA16" s="209"/>
      <c r="BB16" s="209"/>
      <c r="BC16" s="209"/>
      <c r="BD16" s="209"/>
      <c r="BE16" s="209"/>
      <c r="BF16" s="209"/>
      <c r="BG16" s="209"/>
      <c r="BH16" s="209"/>
      <c r="BI16" s="209"/>
      <c r="BJ16" s="209"/>
      <c r="BK16" s="209"/>
      <c r="BL16" s="209"/>
      <c r="BM16" s="209"/>
      <c r="BN16" s="209"/>
      <c r="BO16" s="209"/>
      <c r="BP16" s="209"/>
      <c r="BQ16" s="209"/>
      <c r="BR16" s="209"/>
      <c r="BS16" s="209"/>
      <c r="BT16" s="209"/>
      <c r="BU16" s="209"/>
      <c r="BV16" s="209"/>
      <c r="BW16" s="209"/>
      <c r="BX16" s="209"/>
      <c r="BY16" s="209"/>
      <c r="BZ16" s="209"/>
      <c r="CA16" s="209"/>
      <c r="CB16" s="209"/>
      <c r="CC16" s="209"/>
      <c r="CD16" s="209"/>
      <c r="CE16" s="209"/>
      <c r="CF16" s="209"/>
      <c r="CG16" s="209"/>
      <c r="CH16" s="209"/>
      <c r="CI16" s="209"/>
      <c r="CJ16" s="209"/>
      <c r="CK16" s="209"/>
      <c r="CL16" s="209"/>
      <c r="CM16" s="209"/>
      <c r="CN16" s="209"/>
      <c r="CO16" s="209"/>
      <c r="CP16" s="209"/>
      <c r="CQ16" s="209"/>
      <c r="CR16" s="209"/>
      <c r="CS16" s="209"/>
      <c r="CT16" s="209"/>
      <c r="CU16" s="209"/>
      <c r="CV16" s="209"/>
      <c r="CW16" s="209"/>
      <c r="CX16" s="209"/>
      <c r="CY16" s="209"/>
      <c r="CZ16" s="209"/>
      <c r="DA16" s="209"/>
      <c r="DB16" s="209"/>
      <c r="DC16" s="210"/>
      <c r="DD16" s="211"/>
      <c r="DE16" s="206"/>
      <c r="DF16" s="198"/>
    </row>
    <row r="17" spans="6:110" ht="9.9499999999999993" customHeight="1" x14ac:dyDescent="0.25">
      <c r="F17" s="198"/>
      <c r="G17" s="202"/>
      <c r="H17" s="207"/>
      <c r="I17" s="216"/>
      <c r="DC17" s="217"/>
      <c r="DD17" s="211"/>
      <c r="DE17" s="206"/>
      <c r="DF17" s="198"/>
    </row>
    <row r="18" spans="6:110" ht="9.9499999999999993" customHeight="1" x14ac:dyDescent="0.25">
      <c r="F18" s="198"/>
      <c r="G18" s="202"/>
      <c r="H18" s="207"/>
      <c r="I18" s="216"/>
      <c r="DC18" s="217"/>
      <c r="DD18" s="211"/>
      <c r="DE18" s="206"/>
      <c r="DF18" s="198"/>
    </row>
    <row r="19" spans="6:110" ht="9.9499999999999993" customHeight="1" x14ac:dyDescent="0.25">
      <c r="F19" s="198"/>
      <c r="G19" s="202"/>
      <c r="H19" s="207"/>
      <c r="I19" s="216"/>
      <c r="K19" s="198"/>
      <c r="L19" s="198"/>
      <c r="M19" s="198"/>
      <c r="N19" s="198"/>
      <c r="O19" s="198"/>
      <c r="P19" s="198"/>
      <c r="Q19" s="198"/>
      <c r="R19" s="198"/>
      <c r="S19" s="198"/>
      <c r="T19" s="198"/>
      <c r="U19" s="198"/>
      <c r="V19" s="198"/>
      <c r="W19" s="198"/>
      <c r="X19" s="198"/>
      <c r="Y19" s="198"/>
      <c r="Z19" s="198"/>
      <c r="AA19" s="198"/>
      <c r="AB19" s="198"/>
      <c r="AC19" s="198"/>
      <c r="AE19" s="198"/>
      <c r="AF19" s="198"/>
      <c r="AG19" s="198"/>
      <c r="AH19" s="198"/>
      <c r="AI19" s="198"/>
      <c r="AJ19" s="198"/>
      <c r="AK19" s="198"/>
      <c r="AL19" s="198"/>
      <c r="AM19" s="198"/>
      <c r="AN19" s="198"/>
      <c r="AO19" s="198"/>
      <c r="AP19" s="198"/>
      <c r="AQ19" s="198"/>
      <c r="AR19" s="198"/>
      <c r="AS19" s="198"/>
      <c r="AT19" s="198"/>
      <c r="AU19" s="198"/>
      <c r="AV19" s="198"/>
      <c r="AW19" s="198"/>
      <c r="AX19" s="198"/>
      <c r="AY19" s="198"/>
      <c r="AZ19" s="198"/>
      <c r="BA19" s="198"/>
      <c r="BB19" s="198"/>
      <c r="BC19" s="198"/>
      <c r="BD19" s="198"/>
      <c r="BE19" s="198"/>
      <c r="BF19" s="198"/>
      <c r="BG19" s="198"/>
      <c r="BH19" s="198"/>
      <c r="BI19" s="198"/>
      <c r="BJ19" s="198"/>
      <c r="BK19" s="198"/>
      <c r="BL19" s="198"/>
      <c r="BM19" s="198"/>
      <c r="BN19" s="198"/>
      <c r="BO19" s="198"/>
      <c r="BP19" s="198"/>
      <c r="BQ19" s="198"/>
      <c r="BR19" s="198"/>
      <c r="BS19" s="198"/>
      <c r="BT19" s="198"/>
      <c r="BU19" s="198"/>
      <c r="BV19" s="198"/>
      <c r="BW19" s="198"/>
      <c r="BX19" s="198"/>
      <c r="BY19" s="198"/>
      <c r="BZ19" s="198"/>
      <c r="CA19" s="198"/>
      <c r="CB19" s="198"/>
      <c r="CC19" s="198"/>
      <c r="CD19" s="198"/>
      <c r="CE19" s="198"/>
      <c r="CF19" s="198"/>
      <c r="CG19" s="198"/>
      <c r="CH19" s="198"/>
      <c r="CI19" s="198"/>
      <c r="CJ19" s="198"/>
      <c r="CK19" s="198"/>
      <c r="CL19" s="198"/>
      <c r="CM19" s="198"/>
      <c r="CN19" s="198"/>
      <c r="CO19" s="198"/>
      <c r="CP19" s="198"/>
      <c r="CQ19" s="198"/>
      <c r="CR19" s="198"/>
      <c r="CS19" s="198"/>
      <c r="CT19" s="198"/>
      <c r="CU19" s="198"/>
      <c r="CV19" s="198"/>
      <c r="CW19" s="198"/>
      <c r="CX19" s="198"/>
      <c r="CY19" s="198"/>
      <c r="CZ19" s="198"/>
      <c r="DA19" s="198"/>
      <c r="DC19" s="217"/>
      <c r="DD19" s="211"/>
      <c r="DE19" s="206"/>
      <c r="DF19" s="198"/>
    </row>
    <row r="20" spans="6:110" ht="9.9499999999999993" customHeight="1" x14ac:dyDescent="0.25">
      <c r="F20" s="198"/>
      <c r="G20" s="202"/>
      <c r="H20" s="207"/>
      <c r="I20" s="216"/>
      <c r="K20" s="198"/>
      <c r="L20" s="221"/>
      <c r="M20" s="222"/>
      <c r="N20" s="222"/>
      <c r="O20" s="222"/>
      <c r="P20" s="222"/>
      <c r="Q20" s="222"/>
      <c r="R20" s="222"/>
      <c r="S20" s="222"/>
      <c r="T20" s="222"/>
      <c r="U20" s="222"/>
      <c r="V20" s="222"/>
      <c r="W20" s="222"/>
      <c r="X20" s="222"/>
      <c r="Y20" s="222"/>
      <c r="Z20" s="222"/>
      <c r="AA20" s="222"/>
      <c r="AB20" s="223"/>
      <c r="AC20" s="198"/>
      <c r="AE20" s="198"/>
      <c r="AF20" s="198"/>
      <c r="AG20" s="198"/>
      <c r="AH20" s="198"/>
      <c r="AI20" s="198"/>
      <c r="AJ20" s="198"/>
      <c r="AK20" s="198"/>
      <c r="AL20" s="198"/>
      <c r="AM20" s="198"/>
      <c r="AN20" s="198"/>
      <c r="AO20" s="198"/>
      <c r="AP20" s="198"/>
      <c r="AQ20" s="198"/>
      <c r="AR20" s="198"/>
      <c r="AS20" s="198"/>
      <c r="AT20" s="198"/>
      <c r="AU20" s="198"/>
      <c r="AV20" s="198"/>
      <c r="AW20" s="198"/>
      <c r="AX20" s="198"/>
      <c r="AY20" s="198"/>
      <c r="AZ20" s="198"/>
      <c r="BA20" s="198"/>
      <c r="BB20" s="198"/>
      <c r="BC20" s="198"/>
      <c r="BD20" s="198"/>
      <c r="BE20" s="198"/>
      <c r="BF20" s="198"/>
      <c r="BG20" s="198"/>
      <c r="BH20" s="198"/>
      <c r="BI20" s="198"/>
      <c r="BJ20" s="198"/>
      <c r="BK20" s="198"/>
      <c r="BL20" s="198"/>
      <c r="BM20" s="198"/>
      <c r="BN20" s="198"/>
      <c r="BO20" s="198"/>
      <c r="BP20" s="198"/>
      <c r="BQ20" s="198"/>
      <c r="BR20" s="198"/>
      <c r="BS20" s="198"/>
      <c r="BT20" s="198"/>
      <c r="BU20" s="198"/>
      <c r="BV20" s="198"/>
      <c r="BW20" s="198"/>
      <c r="BX20" s="198"/>
      <c r="BY20" s="198"/>
      <c r="BZ20" s="198"/>
      <c r="CA20" s="198"/>
      <c r="CB20" s="198"/>
      <c r="CC20" s="198"/>
      <c r="CD20" s="198"/>
      <c r="CE20" s="198"/>
      <c r="CF20" s="198"/>
      <c r="CG20" s="198"/>
      <c r="CH20" s="198"/>
      <c r="CI20" s="198"/>
      <c r="CJ20" s="198"/>
      <c r="CK20" s="198"/>
      <c r="CL20" s="198"/>
      <c r="CM20" s="198"/>
      <c r="CN20" s="198"/>
      <c r="CO20" s="198"/>
      <c r="CP20" s="198"/>
      <c r="CQ20" s="198"/>
      <c r="CR20" s="198"/>
      <c r="CS20" s="198"/>
      <c r="CT20" s="198"/>
      <c r="CU20" s="198"/>
      <c r="CV20" s="198"/>
      <c r="CW20" s="198"/>
      <c r="CX20" s="198"/>
      <c r="CY20" s="198"/>
      <c r="CZ20" s="198"/>
      <c r="DA20" s="198"/>
      <c r="DC20" s="217"/>
      <c r="DD20" s="211"/>
      <c r="DE20" s="206"/>
      <c r="DF20" s="198"/>
    </row>
    <row r="21" spans="6:110" ht="9.9499999999999993" customHeight="1" x14ac:dyDescent="0.25">
      <c r="F21" s="198"/>
      <c r="G21" s="202"/>
      <c r="H21" s="207"/>
      <c r="I21" s="216"/>
      <c r="K21" s="198"/>
      <c r="L21" s="224"/>
      <c r="M21" s="198"/>
      <c r="N21" s="198"/>
      <c r="O21" s="198"/>
      <c r="P21" s="198"/>
      <c r="Q21" s="198"/>
      <c r="R21" s="198"/>
      <c r="S21" s="198"/>
      <c r="T21" s="198"/>
      <c r="U21" s="198"/>
      <c r="V21" s="198"/>
      <c r="W21" s="198"/>
      <c r="X21" s="198"/>
      <c r="Y21" s="198"/>
      <c r="Z21" s="198"/>
      <c r="AA21" s="198"/>
      <c r="AB21" s="225"/>
      <c r="AC21" s="198"/>
      <c r="AE21" s="198"/>
      <c r="AF21" s="198"/>
      <c r="AG21" s="198"/>
      <c r="AH21" s="198"/>
      <c r="AI21" s="198"/>
      <c r="AJ21" s="198"/>
      <c r="AK21" s="198"/>
      <c r="AL21" s="198"/>
      <c r="AM21" s="198"/>
      <c r="AN21" s="198"/>
      <c r="AO21" s="198"/>
      <c r="AP21" s="198"/>
      <c r="AQ21" s="198"/>
      <c r="AR21" s="198"/>
      <c r="AS21" s="198"/>
      <c r="AT21" s="198"/>
      <c r="AU21" s="198"/>
      <c r="AV21" s="198"/>
      <c r="AW21" s="198"/>
      <c r="AX21" s="198"/>
      <c r="AY21" s="198"/>
      <c r="AZ21" s="198"/>
      <c r="BA21" s="198"/>
      <c r="BB21" s="198"/>
      <c r="BC21" s="198"/>
      <c r="BD21" s="198"/>
      <c r="BE21" s="198"/>
      <c r="BF21" s="198"/>
      <c r="BG21" s="198"/>
      <c r="BH21" s="198"/>
      <c r="BI21" s="198"/>
      <c r="BJ21" s="198"/>
      <c r="BK21" s="198"/>
      <c r="BL21" s="198"/>
      <c r="BM21" s="198"/>
      <c r="BN21" s="198"/>
      <c r="BO21" s="198"/>
      <c r="BP21" s="198"/>
      <c r="BQ21" s="198"/>
      <c r="BR21" s="198"/>
      <c r="BS21" s="198"/>
      <c r="BT21" s="198"/>
      <c r="BU21" s="198"/>
      <c r="BV21" s="198"/>
      <c r="BW21" s="198"/>
      <c r="BX21" s="198"/>
      <c r="BY21" s="198"/>
      <c r="BZ21" s="198"/>
      <c r="CA21" s="198"/>
      <c r="CB21" s="198"/>
      <c r="CC21" s="198"/>
      <c r="CD21" s="198"/>
      <c r="CE21" s="198"/>
      <c r="CF21" s="198"/>
      <c r="CG21" s="198"/>
      <c r="CH21" s="198"/>
      <c r="CI21" s="198"/>
      <c r="CJ21" s="198"/>
      <c r="CK21" s="198"/>
      <c r="CL21" s="198"/>
      <c r="CM21" s="198"/>
      <c r="CN21" s="198"/>
      <c r="CO21" s="198"/>
      <c r="CP21" s="198"/>
      <c r="CQ21" s="198"/>
      <c r="CR21" s="198"/>
      <c r="CS21" s="198"/>
      <c r="CT21" s="198"/>
      <c r="CU21" s="198"/>
      <c r="CV21" s="198"/>
      <c r="CW21" s="198"/>
      <c r="CX21" s="198"/>
      <c r="CY21" s="198"/>
      <c r="CZ21" s="198"/>
      <c r="DA21" s="198"/>
      <c r="DC21" s="217"/>
      <c r="DD21" s="211"/>
      <c r="DE21" s="206"/>
      <c r="DF21" s="198"/>
    </row>
    <row r="22" spans="6:110" ht="9.9499999999999993" customHeight="1" x14ac:dyDescent="0.25">
      <c r="F22" s="198"/>
      <c r="G22" s="202"/>
      <c r="H22" s="207"/>
      <c r="I22" s="216"/>
      <c r="K22" s="198"/>
      <c r="L22" s="224"/>
      <c r="M22" s="198"/>
      <c r="N22" s="198"/>
      <c r="O22" s="198"/>
      <c r="P22" s="198"/>
      <c r="Q22" s="198"/>
      <c r="R22" s="198"/>
      <c r="S22" s="198"/>
      <c r="T22" s="198"/>
      <c r="U22" s="198"/>
      <c r="V22" s="198"/>
      <c r="W22" s="198"/>
      <c r="X22" s="198"/>
      <c r="Y22" s="198"/>
      <c r="Z22" s="198"/>
      <c r="AA22" s="198"/>
      <c r="AB22" s="225"/>
      <c r="AC22" s="198"/>
      <c r="AE22" s="198"/>
      <c r="AF22" s="198"/>
      <c r="AG22" s="198"/>
      <c r="AH22" s="198"/>
      <c r="AI22" s="198"/>
      <c r="AJ22" s="198"/>
      <c r="AK22" s="198"/>
      <c r="AL22" s="198"/>
      <c r="AM22" s="198"/>
      <c r="AN22" s="198"/>
      <c r="AO22" s="198"/>
      <c r="AP22" s="198"/>
      <c r="AQ22" s="198"/>
      <c r="AR22" s="198"/>
      <c r="AS22" s="198"/>
      <c r="AT22" s="198"/>
      <c r="AU22" s="198"/>
      <c r="AV22" s="198"/>
      <c r="AW22" s="198"/>
      <c r="AX22" s="198"/>
      <c r="AY22" s="198"/>
      <c r="AZ22" s="198"/>
      <c r="BA22" s="198"/>
      <c r="BB22" s="198"/>
      <c r="BC22" s="198"/>
      <c r="BD22" s="198"/>
      <c r="BE22" s="198"/>
      <c r="BF22" s="198"/>
      <c r="BG22" s="198"/>
      <c r="BH22" s="198"/>
      <c r="BI22" s="198"/>
      <c r="BJ22" s="198"/>
      <c r="BK22" s="198"/>
      <c r="BL22" s="198"/>
      <c r="BM22" s="198"/>
      <c r="BN22" s="198"/>
      <c r="BO22" s="198"/>
      <c r="BP22" s="198"/>
      <c r="BQ22" s="198"/>
      <c r="BR22" s="198"/>
      <c r="BS22" s="198"/>
      <c r="BT22" s="198"/>
      <c r="BU22" s="198"/>
      <c r="BV22" s="198"/>
      <c r="BW22" s="198"/>
      <c r="BX22" s="198"/>
      <c r="BY22" s="198"/>
      <c r="BZ22" s="198"/>
      <c r="CA22" s="198"/>
      <c r="CB22" s="198"/>
      <c r="CC22" s="198"/>
      <c r="CD22" s="198"/>
      <c r="CE22" s="198"/>
      <c r="CF22" s="198"/>
      <c r="CG22" s="198"/>
      <c r="CH22" s="198"/>
      <c r="CI22" s="198"/>
      <c r="CJ22" s="198"/>
      <c r="CK22" s="198"/>
      <c r="CL22" s="198"/>
      <c r="CM22" s="198"/>
      <c r="CN22" s="198"/>
      <c r="CO22" s="198"/>
      <c r="CP22" s="198"/>
      <c r="CQ22" s="198"/>
      <c r="CR22" s="198"/>
      <c r="CS22" s="198"/>
      <c r="CT22" s="198"/>
      <c r="CU22" s="198"/>
      <c r="CV22" s="198"/>
      <c r="CW22" s="198"/>
      <c r="CX22" s="198"/>
      <c r="CY22" s="198"/>
      <c r="CZ22" s="198"/>
      <c r="DA22" s="198"/>
      <c r="DC22" s="217"/>
      <c r="DD22" s="211"/>
      <c r="DE22" s="206"/>
      <c r="DF22" s="198"/>
    </row>
    <row r="23" spans="6:110" ht="9.9499999999999993" customHeight="1" x14ac:dyDescent="0.25">
      <c r="F23" s="198"/>
      <c r="G23" s="202"/>
      <c r="H23" s="207"/>
      <c r="I23" s="216"/>
      <c r="K23" s="198"/>
      <c r="L23" s="224"/>
      <c r="M23" s="198"/>
      <c r="N23" s="198"/>
      <c r="O23" s="198"/>
      <c r="P23" s="198"/>
      <c r="Q23" s="198"/>
      <c r="R23" s="198"/>
      <c r="S23" s="198"/>
      <c r="T23" s="198"/>
      <c r="U23" s="198"/>
      <c r="V23" s="198"/>
      <c r="W23" s="198"/>
      <c r="X23" s="198"/>
      <c r="Y23" s="198"/>
      <c r="Z23" s="198"/>
      <c r="AA23" s="198"/>
      <c r="AB23" s="225"/>
      <c r="AC23" s="198"/>
      <c r="AE23" s="198"/>
      <c r="AF23" s="198"/>
      <c r="AG23" s="198"/>
      <c r="AH23" s="198"/>
      <c r="AI23" s="198"/>
      <c r="AJ23" s="198"/>
      <c r="AK23" s="198"/>
      <c r="AL23" s="198"/>
      <c r="AM23" s="198"/>
      <c r="AN23" s="198"/>
      <c r="AO23" s="198"/>
      <c r="AP23" s="198"/>
      <c r="AQ23" s="198"/>
      <c r="AR23" s="198"/>
      <c r="AS23" s="198"/>
      <c r="AT23" s="198"/>
      <c r="AU23" s="198"/>
      <c r="AV23" s="198"/>
      <c r="AW23" s="198"/>
      <c r="AX23" s="198"/>
      <c r="AY23" s="198"/>
      <c r="AZ23" s="198"/>
      <c r="BA23" s="198"/>
      <c r="BB23" s="198"/>
      <c r="BC23" s="198"/>
      <c r="BD23" s="198"/>
      <c r="BE23" s="198"/>
      <c r="BF23" s="198"/>
      <c r="BG23" s="198"/>
      <c r="BH23" s="198"/>
      <c r="BI23" s="198"/>
      <c r="BJ23" s="198"/>
      <c r="BK23" s="198"/>
      <c r="BL23" s="198"/>
      <c r="BM23" s="198"/>
      <c r="BN23" s="198"/>
      <c r="BO23" s="198"/>
      <c r="BP23" s="198"/>
      <c r="BQ23" s="198"/>
      <c r="BR23" s="198"/>
      <c r="BS23" s="198"/>
      <c r="BT23" s="198"/>
      <c r="BU23" s="198"/>
      <c r="BV23" s="198"/>
      <c r="BW23" s="198"/>
      <c r="BX23" s="198"/>
      <c r="BY23" s="198"/>
      <c r="BZ23" s="198"/>
      <c r="CA23" s="198"/>
      <c r="CB23" s="198"/>
      <c r="CC23" s="198"/>
      <c r="CD23" s="198"/>
      <c r="CE23" s="198"/>
      <c r="CF23" s="198"/>
      <c r="CG23" s="198"/>
      <c r="CH23" s="198"/>
      <c r="CI23" s="198"/>
      <c r="CJ23" s="198"/>
      <c r="CK23" s="198"/>
      <c r="CL23" s="198"/>
      <c r="CM23" s="198"/>
      <c r="CN23" s="198"/>
      <c r="CO23" s="198"/>
      <c r="CP23" s="198"/>
      <c r="CQ23" s="198"/>
      <c r="CR23" s="198"/>
      <c r="CS23" s="198"/>
      <c r="CT23" s="198"/>
      <c r="CU23" s="198"/>
      <c r="CV23" s="198"/>
      <c r="CW23" s="198"/>
      <c r="CX23" s="198"/>
      <c r="CY23" s="198"/>
      <c r="CZ23" s="198"/>
      <c r="DA23" s="198"/>
      <c r="DC23" s="217"/>
      <c r="DD23" s="211"/>
      <c r="DE23" s="206"/>
      <c r="DF23" s="198"/>
    </row>
    <row r="24" spans="6:110" ht="9.9499999999999993" customHeight="1" x14ac:dyDescent="0.25">
      <c r="F24" s="198"/>
      <c r="G24" s="202"/>
      <c r="H24" s="207"/>
      <c r="I24" s="216"/>
      <c r="K24" s="198"/>
      <c r="L24" s="224"/>
      <c r="M24" s="198"/>
      <c r="N24" s="198"/>
      <c r="O24" s="198"/>
      <c r="P24" s="198"/>
      <c r="Q24" s="198"/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225"/>
      <c r="AC24" s="198"/>
      <c r="AE24" s="198"/>
      <c r="AF24" s="198"/>
      <c r="AG24" s="198"/>
      <c r="AH24" s="198"/>
      <c r="AI24" s="198"/>
      <c r="AJ24" s="198"/>
      <c r="AK24" s="198"/>
      <c r="AL24" s="198"/>
      <c r="AM24" s="198"/>
      <c r="AN24" s="198"/>
      <c r="AO24" s="198"/>
      <c r="AP24" s="198"/>
      <c r="AQ24" s="198"/>
      <c r="AR24" s="198"/>
      <c r="AS24" s="198"/>
      <c r="AT24" s="198"/>
      <c r="AU24" s="198"/>
      <c r="AV24" s="198"/>
      <c r="AW24" s="198"/>
      <c r="AX24" s="198"/>
      <c r="AY24" s="198"/>
      <c r="AZ24" s="198"/>
      <c r="BA24" s="198"/>
      <c r="BB24" s="198"/>
      <c r="BC24" s="198"/>
      <c r="BD24" s="198"/>
      <c r="BE24" s="198"/>
      <c r="BF24" s="198"/>
      <c r="BG24" s="198"/>
      <c r="BH24" s="198"/>
      <c r="BI24" s="198"/>
      <c r="BJ24" s="198"/>
      <c r="BK24" s="198"/>
      <c r="BL24" s="198"/>
      <c r="BM24" s="198"/>
      <c r="BN24" s="198"/>
      <c r="BO24" s="198"/>
      <c r="BP24" s="198"/>
      <c r="BQ24" s="198"/>
      <c r="BR24" s="198"/>
      <c r="BS24" s="198"/>
      <c r="BT24" s="198"/>
      <c r="BU24" s="198"/>
      <c r="BV24" s="198"/>
      <c r="BW24" s="198"/>
      <c r="BX24" s="198"/>
      <c r="BY24" s="198"/>
      <c r="BZ24" s="198"/>
      <c r="CA24" s="198"/>
      <c r="CB24" s="198"/>
      <c r="CC24" s="198"/>
      <c r="CD24" s="198"/>
      <c r="CE24" s="198"/>
      <c r="CF24" s="198"/>
      <c r="CG24" s="198"/>
      <c r="CH24" s="198"/>
      <c r="CI24" s="198"/>
      <c r="CJ24" s="198"/>
      <c r="CK24" s="198"/>
      <c r="CL24" s="198"/>
      <c r="CM24" s="198"/>
      <c r="CN24" s="198"/>
      <c r="CO24" s="198"/>
      <c r="CP24" s="198"/>
      <c r="CQ24" s="198"/>
      <c r="CR24" s="198"/>
      <c r="CS24" s="198"/>
      <c r="CT24" s="198"/>
      <c r="CU24" s="198"/>
      <c r="CV24" s="198"/>
      <c r="CW24" s="198"/>
      <c r="CX24" s="198"/>
      <c r="CY24" s="198"/>
      <c r="CZ24" s="198"/>
      <c r="DA24" s="198"/>
      <c r="DC24" s="217"/>
      <c r="DD24" s="211"/>
      <c r="DE24" s="206"/>
      <c r="DF24" s="198"/>
    </row>
    <row r="25" spans="6:110" ht="9.9499999999999993" customHeight="1" x14ac:dyDescent="0.25">
      <c r="F25" s="198"/>
      <c r="G25" s="202"/>
      <c r="H25" s="207"/>
      <c r="I25" s="216"/>
      <c r="K25" s="198"/>
      <c r="L25" s="224"/>
      <c r="M25" s="198"/>
      <c r="N25" s="198"/>
      <c r="O25" s="198"/>
      <c r="P25" s="198"/>
      <c r="Q25" s="198"/>
      <c r="R25" s="198"/>
      <c r="S25" s="198"/>
      <c r="T25" s="198"/>
      <c r="U25" s="198"/>
      <c r="V25" s="198"/>
      <c r="W25" s="198"/>
      <c r="X25" s="198"/>
      <c r="Y25" s="198"/>
      <c r="Z25" s="198"/>
      <c r="AA25" s="198"/>
      <c r="AB25" s="225"/>
      <c r="AC25" s="198"/>
      <c r="AE25" s="198"/>
      <c r="AF25" s="198"/>
      <c r="AG25" s="198"/>
      <c r="AH25" s="198"/>
      <c r="AI25" s="198"/>
      <c r="AJ25" s="198"/>
      <c r="AK25" s="198"/>
      <c r="AL25" s="198"/>
      <c r="AM25" s="198"/>
      <c r="AN25" s="198"/>
      <c r="AO25" s="198"/>
      <c r="AP25" s="198"/>
      <c r="AQ25" s="198"/>
      <c r="AR25" s="198"/>
      <c r="AS25" s="198"/>
      <c r="AT25" s="198"/>
      <c r="AU25" s="198"/>
      <c r="AV25" s="198"/>
      <c r="AW25" s="198"/>
      <c r="AX25" s="198"/>
      <c r="AY25" s="198"/>
      <c r="AZ25" s="198"/>
      <c r="BA25" s="198"/>
      <c r="BB25" s="198"/>
      <c r="BC25" s="198"/>
      <c r="BD25" s="198"/>
      <c r="BE25" s="198"/>
      <c r="BF25" s="198"/>
      <c r="BG25" s="198"/>
      <c r="BH25" s="198"/>
      <c r="BI25" s="198"/>
      <c r="BJ25" s="198"/>
      <c r="BK25" s="198"/>
      <c r="BL25" s="198"/>
      <c r="BM25" s="198"/>
      <c r="BN25" s="198"/>
      <c r="BO25" s="198"/>
      <c r="BP25" s="198"/>
      <c r="BQ25" s="198"/>
      <c r="BR25" s="198"/>
      <c r="BS25" s="198"/>
      <c r="BT25" s="198"/>
      <c r="BU25" s="198"/>
      <c r="BV25" s="198"/>
      <c r="BW25" s="198"/>
      <c r="BX25" s="198"/>
      <c r="BY25" s="198"/>
      <c r="BZ25" s="198"/>
      <c r="CA25" s="198"/>
      <c r="CB25" s="198"/>
      <c r="CC25" s="198"/>
      <c r="CD25" s="198"/>
      <c r="CE25" s="198"/>
      <c r="CF25" s="198"/>
      <c r="CG25" s="198"/>
      <c r="CH25" s="198"/>
      <c r="CI25" s="198"/>
      <c r="CJ25" s="198"/>
      <c r="CK25" s="198"/>
      <c r="CL25" s="198"/>
      <c r="CM25" s="198"/>
      <c r="CN25" s="198"/>
      <c r="CO25" s="198"/>
      <c r="CP25" s="198"/>
      <c r="CQ25" s="198"/>
      <c r="CR25" s="198"/>
      <c r="CS25" s="198"/>
      <c r="CT25" s="198"/>
      <c r="CU25" s="198"/>
      <c r="CV25" s="198"/>
      <c r="CW25" s="198"/>
      <c r="CX25" s="198"/>
      <c r="CY25" s="198"/>
      <c r="CZ25" s="198"/>
      <c r="DA25" s="198"/>
      <c r="DC25" s="217"/>
      <c r="DD25" s="211"/>
      <c r="DE25" s="206"/>
      <c r="DF25" s="198"/>
    </row>
    <row r="26" spans="6:110" ht="9.9499999999999993" customHeight="1" x14ac:dyDescent="0.25">
      <c r="F26" s="198"/>
      <c r="G26" s="202"/>
      <c r="H26" s="207"/>
      <c r="I26" s="216"/>
      <c r="K26" s="198"/>
      <c r="L26" s="224"/>
      <c r="M26" s="198"/>
      <c r="N26" s="198"/>
      <c r="O26" s="198"/>
      <c r="P26" s="198"/>
      <c r="Q26" s="198"/>
      <c r="R26" s="198"/>
      <c r="S26" s="198"/>
      <c r="T26" s="198"/>
      <c r="U26" s="198"/>
      <c r="V26" s="198"/>
      <c r="W26" s="198"/>
      <c r="X26" s="198"/>
      <c r="Y26" s="198"/>
      <c r="Z26" s="198"/>
      <c r="AA26" s="198"/>
      <c r="AB26" s="225"/>
      <c r="AC26" s="198"/>
      <c r="AE26" s="198"/>
      <c r="AF26" s="198"/>
      <c r="AG26" s="198"/>
      <c r="AH26" s="198"/>
      <c r="AI26" s="198"/>
      <c r="AJ26" s="198"/>
      <c r="AK26" s="198"/>
      <c r="AL26" s="198"/>
      <c r="AM26" s="198"/>
      <c r="AN26" s="198"/>
      <c r="AO26" s="198"/>
      <c r="AP26" s="198"/>
      <c r="AQ26" s="198"/>
      <c r="AR26" s="198"/>
      <c r="AS26" s="198"/>
      <c r="AT26" s="198"/>
      <c r="AU26" s="198"/>
      <c r="AV26" s="198"/>
      <c r="AW26" s="198"/>
      <c r="AX26" s="198"/>
      <c r="AY26" s="198"/>
      <c r="AZ26" s="198"/>
      <c r="BA26" s="198"/>
      <c r="BB26" s="198"/>
      <c r="BC26" s="198"/>
      <c r="BD26" s="198"/>
      <c r="BE26" s="198"/>
      <c r="BF26" s="198"/>
      <c r="BG26" s="198"/>
      <c r="BH26" s="198"/>
      <c r="BI26" s="198"/>
      <c r="BJ26" s="198"/>
      <c r="BK26" s="198"/>
      <c r="BL26" s="198"/>
      <c r="BM26" s="198"/>
      <c r="BN26" s="198"/>
      <c r="BO26" s="198"/>
      <c r="BP26" s="198"/>
      <c r="BQ26" s="198"/>
      <c r="BR26" s="198"/>
      <c r="BS26" s="198"/>
      <c r="BT26" s="198"/>
      <c r="BU26" s="198"/>
      <c r="BV26" s="198"/>
      <c r="BW26" s="198"/>
      <c r="BX26" s="198"/>
      <c r="BY26" s="198"/>
      <c r="BZ26" s="198"/>
      <c r="CA26" s="198"/>
      <c r="CB26" s="198"/>
      <c r="CC26" s="198"/>
      <c r="CD26" s="198"/>
      <c r="CE26" s="198"/>
      <c r="CF26" s="198"/>
      <c r="CG26" s="198"/>
      <c r="CH26" s="198"/>
      <c r="CI26" s="198"/>
      <c r="CJ26" s="198"/>
      <c r="CK26" s="198"/>
      <c r="CL26" s="198"/>
      <c r="CM26" s="198"/>
      <c r="CN26" s="198"/>
      <c r="CO26" s="198"/>
      <c r="CP26" s="198"/>
      <c r="CQ26" s="198"/>
      <c r="CR26" s="198"/>
      <c r="CS26" s="198"/>
      <c r="CT26" s="198"/>
      <c r="CU26" s="198"/>
      <c r="CV26" s="198"/>
      <c r="CW26" s="198"/>
      <c r="CX26" s="198"/>
      <c r="CY26" s="198"/>
      <c r="CZ26" s="198"/>
      <c r="DA26" s="198"/>
      <c r="DC26" s="217"/>
      <c r="DD26" s="211"/>
      <c r="DE26" s="206"/>
      <c r="DF26" s="198"/>
    </row>
    <row r="27" spans="6:110" ht="9.9499999999999993" customHeight="1" x14ac:dyDescent="0.25">
      <c r="F27" s="198"/>
      <c r="G27" s="202"/>
      <c r="H27" s="207"/>
      <c r="I27" s="216"/>
      <c r="K27" s="198"/>
      <c r="L27" s="224"/>
      <c r="M27" s="198"/>
      <c r="N27" s="198"/>
      <c r="O27" s="198"/>
      <c r="P27" s="198"/>
      <c r="Q27" s="198"/>
      <c r="R27" s="198"/>
      <c r="S27" s="198"/>
      <c r="T27" s="198"/>
      <c r="U27" s="198"/>
      <c r="V27" s="198"/>
      <c r="W27" s="198"/>
      <c r="X27" s="198"/>
      <c r="Y27" s="198"/>
      <c r="Z27" s="198"/>
      <c r="AA27" s="198"/>
      <c r="AB27" s="225"/>
      <c r="AC27" s="198"/>
      <c r="AE27" s="198"/>
      <c r="AF27" s="198"/>
      <c r="AG27" s="198"/>
      <c r="AH27" s="198"/>
      <c r="AI27" s="198"/>
      <c r="AJ27" s="198"/>
      <c r="AK27" s="198"/>
      <c r="AL27" s="198"/>
      <c r="AM27" s="198"/>
      <c r="AN27" s="198"/>
      <c r="AO27" s="198"/>
      <c r="AP27" s="198"/>
      <c r="AQ27" s="198"/>
      <c r="AR27" s="198"/>
      <c r="AS27" s="198"/>
      <c r="AT27" s="198"/>
      <c r="AU27" s="198"/>
      <c r="AV27" s="198"/>
      <c r="AW27" s="198"/>
      <c r="AX27" s="198"/>
      <c r="AY27" s="198"/>
      <c r="AZ27" s="198"/>
      <c r="BA27" s="198"/>
      <c r="BB27" s="198"/>
      <c r="BC27" s="198"/>
      <c r="BD27" s="198"/>
      <c r="BE27" s="198"/>
      <c r="BF27" s="198"/>
      <c r="BG27" s="198"/>
      <c r="BH27" s="198"/>
      <c r="BI27" s="198"/>
      <c r="BJ27" s="198"/>
      <c r="BK27" s="198"/>
      <c r="BL27" s="198"/>
      <c r="BM27" s="198"/>
      <c r="BN27" s="198"/>
      <c r="BO27" s="198"/>
      <c r="BP27" s="198"/>
      <c r="BQ27" s="198"/>
      <c r="BR27" s="198"/>
      <c r="BS27" s="198"/>
      <c r="BT27" s="198"/>
      <c r="BU27" s="198"/>
      <c r="BV27" s="198"/>
      <c r="BW27" s="198"/>
      <c r="BX27" s="198"/>
      <c r="BY27" s="198"/>
      <c r="BZ27" s="198"/>
      <c r="CA27" s="198"/>
      <c r="CB27" s="198"/>
      <c r="CC27" s="198"/>
      <c r="CD27" s="198"/>
      <c r="CE27" s="198"/>
      <c r="CF27" s="198"/>
      <c r="CG27" s="198"/>
      <c r="CH27" s="198"/>
      <c r="CI27" s="198"/>
      <c r="CJ27" s="198"/>
      <c r="CK27" s="198"/>
      <c r="CL27" s="198"/>
      <c r="CM27" s="198"/>
      <c r="CN27" s="198"/>
      <c r="CO27" s="198"/>
      <c r="CP27" s="198"/>
      <c r="CQ27" s="198"/>
      <c r="CR27" s="198"/>
      <c r="CS27" s="198"/>
      <c r="CT27" s="198"/>
      <c r="CU27" s="198"/>
      <c r="CV27" s="198"/>
      <c r="CW27" s="198"/>
      <c r="CX27" s="198"/>
      <c r="CY27" s="198"/>
      <c r="CZ27" s="198"/>
      <c r="DA27" s="198"/>
      <c r="DC27" s="217"/>
      <c r="DD27" s="211"/>
      <c r="DE27" s="206"/>
      <c r="DF27" s="198"/>
    </row>
    <row r="28" spans="6:110" ht="9" customHeight="1" x14ac:dyDescent="0.25">
      <c r="F28" s="198"/>
      <c r="G28" s="202"/>
      <c r="H28" s="207"/>
      <c r="I28" s="216"/>
      <c r="K28" s="198"/>
      <c r="L28" s="224"/>
      <c r="M28" s="589">
        <f>SUM(
COUNTIFS(NURSERY!C3:C998,"&lt;&gt;",NURSERY!G3:G998,"M"),
COUNTIFS(LKG!C3:C995,"&lt;&gt;",LKG!G3:G995,"M"),
COUNTIFS(UKG!C3:C1000,"&lt;&gt;",UKG!G3:G1000,"M"),
COUNTIFS(I!C3:C999,"&lt;&gt;",I!G3:G999,"M"),
COUNTIFS(II!C3:C1000,"&lt;&gt;",II!G3:G1000,"M"),
COUNTIFS(III!C3:C998,"&lt;&gt;",III!G3:G998,"M"),
COUNTIFS(IV!C3:C998,"&lt;&gt;",IV!G3:G998,"M"),
COUNTIFS(V!C3:C999,"&lt;&gt;",V!G3:G999,"M"),
COUNTIFS(VI!C3:C1000,"&lt;&gt;",VI!G3:G1000,"M"),
COUNTIFS(VII!C3:C1000,"&lt;&gt;",VII!G3:G1000,"M"),
COUNTIFS(VIII!C3:C1000,"&lt;&gt;",VIII!G3:G1000,"M"),
COUNTIFS(IX!C3:C1000,"&lt;&gt;",IX!G3:G1000,"M"),
COUNTIFS(X!C3:C1000,"&lt;&gt;",X!G3:G1000,"M"),
COUNTIFS(XI!C3:C1000,"&lt;&gt;",XI!G3:G1000,"M"),
COUNTIFS(XII!C3:C1000,"&lt;&gt;",XII!G3:G1000,"M")
)</f>
        <v>466</v>
      </c>
      <c r="N28" s="590"/>
      <c r="O28" s="590"/>
      <c r="P28" s="590"/>
      <c r="Q28" s="590"/>
      <c r="R28" s="591"/>
      <c r="S28" s="198"/>
      <c r="T28" s="198"/>
      <c r="U28" s="198"/>
      <c r="V28" s="589">
        <f>SUM(
COUNTIFS(NURSERY!C3:C998,"&lt;&gt;",NURSERY!G3:G998,"F"),
COUNTIFS(LKG!C3:C995,"&lt;&gt;",LKG!G3:G995,"F"),
COUNTIFS(UKG!C3:C1000,"&lt;&gt;",UKG!G3:G1000,"F"),
COUNTIFS(I!C3:C999,"&lt;&gt;",I!G3:G999,"F"),
COUNTIFS(II!C3:C1000,"&lt;&gt;",II!G3:G1000,"F"),
COUNTIFS(III!C3:C998,"&lt;&gt;",III!G3:G998,"F"),
COUNTIFS(IV!C3:C998,"&lt;&gt;",IV!G3:G998,"F"),
COUNTIFS(V!C3:C999,"&lt;&gt;",V!G3:G999,"F"),
COUNTIFS(VI!C3:C1000,"&lt;&gt;",VI!G3:G1000,"F"),
COUNTIFS(VII!C3:C1000,"&lt;&gt;",VII!G3:G1000,"F"),
COUNTIFS(VIII!C3:C1000,"&lt;&gt;",VIII!G3:G1000,"F"),
COUNTIFS(IX!C3:C1000,"&lt;&gt;",IX!G3:G1000,"F"),
COUNTIFS(X!C3:C1000,"&lt;&gt;",X!G3:G1000,"F"),
COUNTIFS(XI!C3:C1000,"&lt;&gt;",XI!G3:G1000,"F"),
COUNTIFS(XII!C3:C1000,"&lt;&gt;",XII!G3:G1000,"F")
)</f>
        <v>338</v>
      </c>
      <c r="W28" s="590"/>
      <c r="X28" s="590"/>
      <c r="Y28" s="590"/>
      <c r="Z28" s="590"/>
      <c r="AA28" s="591"/>
      <c r="AB28" s="225"/>
      <c r="AC28" s="198"/>
      <c r="AE28" s="198"/>
      <c r="AF28" s="198"/>
      <c r="AG28" s="198"/>
      <c r="AH28" s="198"/>
      <c r="AI28" s="198"/>
      <c r="AJ28" s="198"/>
      <c r="AK28" s="198"/>
      <c r="AL28" s="198"/>
      <c r="AM28" s="198"/>
      <c r="AN28" s="198"/>
      <c r="AO28" s="198"/>
      <c r="AP28" s="198"/>
      <c r="AQ28" s="198"/>
      <c r="AR28" s="198"/>
      <c r="AS28" s="198"/>
      <c r="AT28" s="198"/>
      <c r="AU28" s="198"/>
      <c r="AV28" s="198"/>
      <c r="AW28" s="198"/>
      <c r="AX28" s="198"/>
      <c r="AY28" s="198"/>
      <c r="AZ28" s="198"/>
      <c r="BA28" s="198"/>
      <c r="BB28" s="198"/>
      <c r="BC28" s="198"/>
      <c r="BD28" s="198"/>
      <c r="BE28" s="198"/>
      <c r="BF28" s="198"/>
      <c r="BG28" s="198"/>
      <c r="BH28" s="198"/>
      <c r="BI28" s="198"/>
      <c r="BJ28" s="198"/>
      <c r="BK28" s="198"/>
      <c r="BL28" s="198"/>
      <c r="BM28" s="198"/>
      <c r="BN28" s="198"/>
      <c r="BO28" s="198"/>
      <c r="BP28" s="198"/>
      <c r="BQ28" s="198"/>
      <c r="BR28" s="198"/>
      <c r="BS28" s="198"/>
      <c r="BT28" s="198"/>
      <c r="BU28" s="198"/>
      <c r="BV28" s="198"/>
      <c r="BW28" s="198"/>
      <c r="BX28" s="198"/>
      <c r="BY28" s="198"/>
      <c r="BZ28" s="198"/>
      <c r="CA28" s="198"/>
      <c r="CB28" s="198"/>
      <c r="CC28" s="198"/>
      <c r="CD28" s="198"/>
      <c r="CE28" s="198"/>
      <c r="CF28" s="198"/>
      <c r="CG28" s="198"/>
      <c r="CH28" s="198"/>
      <c r="CI28" s="198"/>
      <c r="CJ28" s="198"/>
      <c r="CK28" s="198"/>
      <c r="CL28" s="198"/>
      <c r="CM28" s="198"/>
      <c r="CN28" s="198"/>
      <c r="CO28" s="198"/>
      <c r="CP28" s="198"/>
      <c r="CQ28" s="198"/>
      <c r="CR28" s="198"/>
      <c r="CS28" s="198"/>
      <c r="CT28" s="198"/>
      <c r="CU28" s="198"/>
      <c r="CV28" s="198"/>
      <c r="CW28" s="198"/>
      <c r="CX28" s="198"/>
      <c r="CY28" s="198"/>
      <c r="CZ28" s="198"/>
      <c r="DA28" s="198"/>
      <c r="DC28" s="217"/>
      <c r="DD28" s="211"/>
      <c r="DE28" s="206"/>
      <c r="DF28" s="198"/>
    </row>
    <row r="29" spans="6:110" ht="9" customHeight="1" x14ac:dyDescent="0.25">
      <c r="F29" s="198"/>
      <c r="G29" s="202"/>
      <c r="H29" s="207"/>
      <c r="I29" s="216"/>
      <c r="K29" s="198"/>
      <c r="L29" s="224"/>
      <c r="M29" s="592"/>
      <c r="N29" s="593"/>
      <c r="O29" s="593"/>
      <c r="P29" s="593"/>
      <c r="Q29" s="593"/>
      <c r="R29" s="594"/>
      <c r="S29" s="198"/>
      <c r="T29" s="198"/>
      <c r="U29" s="198"/>
      <c r="V29" s="592"/>
      <c r="W29" s="593"/>
      <c r="X29" s="593"/>
      <c r="Y29" s="593"/>
      <c r="Z29" s="593"/>
      <c r="AA29" s="594"/>
      <c r="AB29" s="225"/>
      <c r="AC29" s="198"/>
      <c r="AE29" s="198"/>
      <c r="AF29" s="198"/>
      <c r="AG29" s="198"/>
      <c r="AH29" s="198"/>
      <c r="AI29" s="198"/>
      <c r="AJ29" s="198"/>
      <c r="AK29" s="198"/>
      <c r="AL29" s="198"/>
      <c r="AM29" s="198"/>
      <c r="AN29" s="198"/>
      <c r="AO29" s="198"/>
      <c r="AP29" s="198"/>
      <c r="AQ29" s="198"/>
      <c r="AR29" s="198"/>
      <c r="AS29" s="198"/>
      <c r="AT29" s="198"/>
      <c r="AU29" s="198"/>
      <c r="AV29" s="198"/>
      <c r="AW29" s="198"/>
      <c r="AX29" s="198"/>
      <c r="AY29" s="198"/>
      <c r="AZ29" s="198"/>
      <c r="BA29" s="198"/>
      <c r="BB29" s="198"/>
      <c r="BC29" s="198"/>
      <c r="BD29" s="198"/>
      <c r="BE29" s="198"/>
      <c r="BF29" s="198"/>
      <c r="BG29" s="198"/>
      <c r="BH29" s="198"/>
      <c r="BI29" s="198"/>
      <c r="BJ29" s="198"/>
      <c r="BK29" s="198"/>
      <c r="BL29" s="198"/>
      <c r="BM29" s="198"/>
      <c r="BN29" s="198"/>
      <c r="BO29" s="198"/>
      <c r="BP29" s="198"/>
      <c r="BQ29" s="198"/>
      <c r="BR29" s="198"/>
      <c r="BS29" s="198"/>
      <c r="BT29" s="198"/>
      <c r="BU29" s="198"/>
      <c r="BV29" s="198"/>
      <c r="BW29" s="198"/>
      <c r="BX29" s="198"/>
      <c r="BY29" s="198"/>
      <c r="BZ29" s="198"/>
      <c r="CA29" s="198"/>
      <c r="CB29" s="198"/>
      <c r="CC29" s="198"/>
      <c r="CD29" s="198"/>
      <c r="CE29" s="198"/>
      <c r="CF29" s="198"/>
      <c r="CG29" s="198"/>
      <c r="CH29" s="198"/>
      <c r="CI29" s="198"/>
      <c r="CJ29" s="198"/>
      <c r="CK29" s="198"/>
      <c r="CL29" s="198"/>
      <c r="CM29" s="198"/>
      <c r="CN29" s="198"/>
      <c r="CO29" s="198"/>
      <c r="CP29" s="198"/>
      <c r="CQ29" s="198"/>
      <c r="CR29" s="198"/>
      <c r="CS29" s="198"/>
      <c r="CT29" s="198"/>
      <c r="CU29" s="198"/>
      <c r="CV29" s="198"/>
      <c r="CW29" s="198"/>
      <c r="CX29" s="198"/>
      <c r="CY29" s="198"/>
      <c r="CZ29" s="198"/>
      <c r="DA29" s="198"/>
      <c r="DC29" s="217"/>
      <c r="DD29" s="211"/>
      <c r="DE29" s="206"/>
      <c r="DF29" s="198"/>
    </row>
    <row r="30" spans="6:110" ht="8.1" customHeight="1" x14ac:dyDescent="0.25">
      <c r="F30" s="198"/>
      <c r="G30" s="202"/>
      <c r="H30" s="207"/>
      <c r="I30" s="216"/>
      <c r="K30" s="198"/>
      <c r="L30" s="224"/>
      <c r="M30" s="198"/>
      <c r="N30" s="198"/>
      <c r="O30" s="198"/>
      <c r="P30" s="198"/>
      <c r="Q30" s="198"/>
      <c r="R30" s="198"/>
      <c r="S30" s="198"/>
      <c r="T30" s="198"/>
      <c r="U30" s="198"/>
      <c r="V30" s="198"/>
      <c r="W30" s="198"/>
      <c r="X30" s="198"/>
      <c r="Y30" s="198"/>
      <c r="Z30" s="198"/>
      <c r="AA30" s="198"/>
      <c r="AB30" s="225"/>
      <c r="AC30" s="198"/>
      <c r="AE30" s="198"/>
      <c r="AF30" s="198"/>
      <c r="AG30" s="198"/>
      <c r="AH30" s="198"/>
      <c r="AI30" s="198"/>
      <c r="AJ30" s="198"/>
      <c r="AK30" s="198"/>
      <c r="AL30" s="198"/>
      <c r="AM30" s="198"/>
      <c r="AN30" s="198"/>
      <c r="AO30" s="198"/>
      <c r="AP30" s="198"/>
      <c r="AQ30" s="198"/>
      <c r="AR30" s="198"/>
      <c r="AS30" s="198"/>
      <c r="AT30" s="198"/>
      <c r="AU30" s="198"/>
      <c r="AV30" s="198"/>
      <c r="AW30" s="198"/>
      <c r="AX30" s="198"/>
      <c r="AY30" s="198"/>
      <c r="AZ30" s="198"/>
      <c r="BA30" s="198"/>
      <c r="BB30" s="198"/>
      <c r="BC30" s="198"/>
      <c r="BD30" s="198"/>
      <c r="BE30" s="198"/>
      <c r="BF30" s="198"/>
      <c r="BG30" s="198"/>
      <c r="BH30" s="198"/>
      <c r="BI30" s="198"/>
      <c r="BJ30" s="198"/>
      <c r="BK30" s="198"/>
      <c r="BL30" s="198"/>
      <c r="BM30" s="198"/>
      <c r="BN30" s="198"/>
      <c r="BO30" s="198"/>
      <c r="BP30" s="198"/>
      <c r="BQ30" s="198"/>
      <c r="BR30" s="198"/>
      <c r="BS30" s="198"/>
      <c r="BT30" s="198"/>
      <c r="BU30" s="198"/>
      <c r="BV30" s="198"/>
      <c r="BW30" s="198"/>
      <c r="BX30" s="198"/>
      <c r="BY30" s="198"/>
      <c r="BZ30" s="198"/>
      <c r="CA30" s="198"/>
      <c r="CB30" s="198"/>
      <c r="CC30" s="198"/>
      <c r="CD30" s="198"/>
      <c r="CE30" s="198"/>
      <c r="CF30" s="198"/>
      <c r="CG30" s="198"/>
      <c r="CH30" s="198"/>
      <c r="CI30" s="198"/>
      <c r="CJ30" s="198"/>
      <c r="CK30" s="198"/>
      <c r="CL30" s="198"/>
      <c r="CM30" s="198"/>
      <c r="CN30" s="198"/>
      <c r="CO30" s="198"/>
      <c r="CP30" s="198"/>
      <c r="CQ30" s="198"/>
      <c r="CR30" s="198"/>
      <c r="CS30" s="198"/>
      <c r="CT30" s="198"/>
      <c r="CU30" s="198"/>
      <c r="CV30" s="198"/>
      <c r="CW30" s="198"/>
      <c r="CX30" s="198"/>
      <c r="CY30" s="198"/>
      <c r="CZ30" s="198"/>
      <c r="DA30" s="198"/>
      <c r="DC30" s="217"/>
      <c r="DD30" s="211"/>
      <c r="DE30" s="206"/>
      <c r="DF30" s="198"/>
    </row>
    <row r="31" spans="6:110" ht="8.1" customHeight="1" x14ac:dyDescent="0.25">
      <c r="F31" s="198"/>
      <c r="G31" s="202"/>
      <c r="H31" s="207"/>
      <c r="I31" s="216"/>
      <c r="K31" s="198"/>
      <c r="L31" s="224"/>
      <c r="M31" s="595" t="s">
        <v>2</v>
      </c>
      <c r="N31" s="595"/>
      <c r="O31" s="595"/>
      <c r="P31" s="595"/>
      <c r="Q31" s="595"/>
      <c r="R31" s="595"/>
      <c r="S31" s="595"/>
      <c r="T31" s="595"/>
      <c r="U31" s="595"/>
      <c r="V31" s="595"/>
      <c r="W31" s="595"/>
      <c r="X31" s="595"/>
      <c r="Y31" s="595"/>
      <c r="Z31" s="595"/>
      <c r="AA31" s="595"/>
      <c r="AB31" s="225"/>
      <c r="AC31" s="198"/>
      <c r="AE31" s="198"/>
      <c r="AF31" s="198"/>
      <c r="AG31" s="198"/>
      <c r="AH31" s="198"/>
      <c r="AI31" s="198"/>
      <c r="AJ31" s="198"/>
      <c r="AK31" s="198"/>
      <c r="AL31" s="198"/>
      <c r="AM31" s="198"/>
      <c r="AN31" s="198"/>
      <c r="AO31" s="198"/>
      <c r="AP31" s="198"/>
      <c r="AQ31" s="198"/>
      <c r="AR31" s="198"/>
      <c r="AS31" s="198"/>
      <c r="AT31" s="198"/>
      <c r="AU31" s="198"/>
      <c r="AV31" s="198"/>
      <c r="AW31" s="198"/>
      <c r="AX31" s="198"/>
      <c r="AY31" s="198"/>
      <c r="AZ31" s="198"/>
      <c r="BA31" s="198"/>
      <c r="BB31" s="198"/>
      <c r="BC31" s="198"/>
      <c r="BD31" s="198"/>
      <c r="BE31" s="198"/>
      <c r="BF31" s="198"/>
      <c r="BG31" s="198"/>
      <c r="BH31" s="198"/>
      <c r="BI31" s="198"/>
      <c r="BJ31" s="198"/>
      <c r="BK31" s="198"/>
      <c r="BL31" s="198"/>
      <c r="BM31" s="198"/>
      <c r="BN31" s="198"/>
      <c r="BO31" s="198"/>
      <c r="BP31" s="198"/>
      <c r="BQ31" s="198"/>
      <c r="BR31" s="198"/>
      <c r="BS31" s="198"/>
      <c r="BT31" s="198"/>
      <c r="BU31" s="198"/>
      <c r="BV31" s="198"/>
      <c r="BW31" s="198"/>
      <c r="BX31" s="198"/>
      <c r="BY31" s="198"/>
      <c r="BZ31" s="198"/>
      <c r="CA31" s="198"/>
      <c r="CB31" s="198"/>
      <c r="CC31" s="198"/>
      <c r="CD31" s="198"/>
      <c r="CE31" s="198"/>
      <c r="CF31" s="198"/>
      <c r="CG31" s="198"/>
      <c r="CH31" s="198"/>
      <c r="CI31" s="198"/>
      <c r="CJ31" s="198"/>
      <c r="CK31" s="198"/>
      <c r="CL31" s="198"/>
      <c r="CM31" s="198"/>
      <c r="CN31" s="198"/>
      <c r="CO31" s="198"/>
      <c r="CP31" s="198"/>
      <c r="CQ31" s="198"/>
      <c r="CR31" s="198"/>
      <c r="CS31" s="198"/>
      <c r="CT31" s="198"/>
      <c r="CU31" s="198"/>
      <c r="CV31" s="198"/>
      <c r="CW31" s="198"/>
      <c r="CX31" s="198"/>
      <c r="CY31" s="198"/>
      <c r="CZ31" s="198"/>
      <c r="DA31" s="198"/>
      <c r="DC31" s="217"/>
      <c r="DD31" s="211"/>
      <c r="DE31" s="206"/>
      <c r="DF31" s="198"/>
    </row>
    <row r="32" spans="6:110" ht="8.1" customHeight="1" x14ac:dyDescent="0.25">
      <c r="F32" s="198"/>
      <c r="G32" s="202"/>
      <c r="H32" s="207"/>
      <c r="I32" s="216"/>
      <c r="K32" s="198"/>
      <c r="L32" s="224"/>
      <c r="M32" s="595"/>
      <c r="N32" s="595"/>
      <c r="O32" s="595"/>
      <c r="P32" s="595"/>
      <c r="Q32" s="595"/>
      <c r="R32" s="595"/>
      <c r="S32" s="595"/>
      <c r="T32" s="595"/>
      <c r="U32" s="595"/>
      <c r="V32" s="595"/>
      <c r="W32" s="595"/>
      <c r="X32" s="595"/>
      <c r="Y32" s="595"/>
      <c r="Z32" s="595"/>
      <c r="AA32" s="595"/>
      <c r="AB32" s="225"/>
      <c r="AC32" s="198"/>
      <c r="AE32" s="198"/>
      <c r="AF32" s="198"/>
      <c r="AG32" s="198"/>
      <c r="AH32" s="198"/>
      <c r="AI32" s="198"/>
      <c r="AJ32" s="198"/>
      <c r="AK32" s="198"/>
      <c r="AL32" s="198"/>
      <c r="AM32" s="198"/>
      <c r="AN32" s="198"/>
      <c r="AO32" s="198"/>
      <c r="AP32" s="198"/>
      <c r="AQ32" s="198"/>
      <c r="AR32" s="198"/>
      <c r="AS32" s="198"/>
      <c r="AT32" s="198"/>
      <c r="AU32" s="198"/>
      <c r="AV32" s="198"/>
      <c r="AW32" s="198"/>
      <c r="AX32" s="198"/>
      <c r="AY32" s="198"/>
      <c r="AZ32" s="198"/>
      <c r="BA32" s="198"/>
      <c r="BB32" s="198"/>
      <c r="BC32" s="198"/>
      <c r="BD32" s="198"/>
      <c r="BE32" s="198"/>
      <c r="BF32" s="198"/>
      <c r="BG32" s="198"/>
      <c r="BH32" s="198"/>
      <c r="BI32" s="198"/>
      <c r="BJ32" s="198"/>
      <c r="BK32" s="198"/>
      <c r="BL32" s="198"/>
      <c r="BM32" s="198"/>
      <c r="BN32" s="198"/>
      <c r="BO32" s="198"/>
      <c r="BP32" s="198"/>
      <c r="BQ32" s="198"/>
      <c r="BR32" s="198"/>
      <c r="BS32" s="198"/>
      <c r="BT32" s="198"/>
      <c r="BU32" s="198"/>
      <c r="BV32" s="198"/>
      <c r="BW32" s="198"/>
      <c r="BX32" s="198"/>
      <c r="BY32" s="198"/>
      <c r="BZ32" s="198"/>
      <c r="CA32" s="198"/>
      <c r="CB32" s="198"/>
      <c r="CC32" s="198"/>
      <c r="CD32" s="198"/>
      <c r="CE32" s="198"/>
      <c r="CF32" s="198"/>
      <c r="CG32" s="198"/>
      <c r="CH32" s="198"/>
      <c r="CI32" s="198"/>
      <c r="CJ32" s="198"/>
      <c r="CK32" s="198"/>
      <c r="CL32" s="198"/>
      <c r="CM32" s="198"/>
      <c r="CN32" s="198"/>
      <c r="CO32" s="198"/>
      <c r="CP32" s="198"/>
      <c r="CQ32" s="198"/>
      <c r="CR32" s="198"/>
      <c r="CS32" s="198"/>
      <c r="CT32" s="198"/>
      <c r="CU32" s="198"/>
      <c r="CV32" s="198"/>
      <c r="CW32" s="198"/>
      <c r="CX32" s="198"/>
      <c r="CY32" s="198"/>
      <c r="CZ32" s="198"/>
      <c r="DA32" s="198"/>
      <c r="DC32" s="217"/>
      <c r="DD32" s="211"/>
      <c r="DE32" s="206"/>
      <c r="DF32" s="198"/>
    </row>
    <row r="33" spans="6:110" ht="9" customHeight="1" x14ac:dyDescent="0.25">
      <c r="F33" s="198"/>
      <c r="G33" s="202"/>
      <c r="H33" s="207"/>
      <c r="I33" s="216"/>
      <c r="K33" s="198"/>
      <c r="L33" s="224"/>
      <c r="M33" s="589">
        <f>SUM(M28,V28)</f>
        <v>804</v>
      </c>
      <c r="N33" s="590"/>
      <c r="O33" s="590"/>
      <c r="P33" s="590"/>
      <c r="Q33" s="590"/>
      <c r="R33" s="590"/>
      <c r="S33" s="590"/>
      <c r="T33" s="590"/>
      <c r="U33" s="590"/>
      <c r="V33" s="590"/>
      <c r="W33" s="590"/>
      <c r="X33" s="590"/>
      <c r="Y33" s="590"/>
      <c r="Z33" s="590"/>
      <c r="AA33" s="591"/>
      <c r="AB33" s="225"/>
      <c r="AC33" s="198"/>
      <c r="AE33" s="198"/>
      <c r="AF33" s="198"/>
      <c r="AG33" s="198"/>
      <c r="AH33" s="198"/>
      <c r="AI33" s="198"/>
      <c r="AJ33" s="198"/>
      <c r="AK33" s="198"/>
      <c r="AL33" s="198"/>
      <c r="AM33" s="198"/>
      <c r="AN33" s="198"/>
      <c r="AO33" s="198"/>
      <c r="AP33" s="198"/>
      <c r="AQ33" s="198"/>
      <c r="AR33" s="198"/>
      <c r="AS33" s="198"/>
      <c r="AT33" s="198"/>
      <c r="AU33" s="198"/>
      <c r="AV33" s="198"/>
      <c r="AW33" s="198"/>
      <c r="AX33" s="198"/>
      <c r="AY33" s="198"/>
      <c r="AZ33" s="198"/>
      <c r="BA33" s="198"/>
      <c r="BB33" s="198"/>
      <c r="BC33" s="198"/>
      <c r="BD33" s="198"/>
      <c r="BE33" s="198"/>
      <c r="BF33" s="198"/>
      <c r="BG33" s="198"/>
      <c r="BH33" s="198"/>
      <c r="BI33" s="198"/>
      <c r="BJ33" s="198"/>
      <c r="BK33" s="198"/>
      <c r="BL33" s="198"/>
      <c r="BM33" s="198"/>
      <c r="BN33" s="198"/>
      <c r="BO33" s="198"/>
      <c r="BP33" s="198"/>
      <c r="BQ33" s="198"/>
      <c r="BR33" s="198"/>
      <c r="BS33" s="198"/>
      <c r="BT33" s="198"/>
      <c r="BU33" s="198"/>
      <c r="BV33" s="198"/>
      <c r="BW33" s="198"/>
      <c r="BX33" s="198"/>
      <c r="BY33" s="198"/>
      <c r="BZ33" s="198"/>
      <c r="CA33" s="198"/>
      <c r="CB33" s="198"/>
      <c r="CC33" s="198"/>
      <c r="CD33" s="198"/>
      <c r="CE33" s="198"/>
      <c r="CF33" s="198"/>
      <c r="CG33" s="198"/>
      <c r="CH33" s="198"/>
      <c r="CI33" s="198"/>
      <c r="CJ33" s="198"/>
      <c r="CK33" s="198"/>
      <c r="CL33" s="198"/>
      <c r="CM33" s="198"/>
      <c r="CN33" s="198"/>
      <c r="CO33" s="198"/>
      <c r="CP33" s="198"/>
      <c r="CQ33" s="198"/>
      <c r="CR33" s="198"/>
      <c r="CS33" s="198"/>
      <c r="CT33" s="198"/>
      <c r="CU33" s="198"/>
      <c r="CV33" s="198"/>
      <c r="CW33" s="198"/>
      <c r="CX33" s="198"/>
      <c r="CY33" s="198"/>
      <c r="CZ33" s="198"/>
      <c r="DA33" s="198"/>
      <c r="DC33" s="217"/>
      <c r="DD33" s="211"/>
      <c r="DE33" s="206"/>
      <c r="DF33" s="198"/>
    </row>
    <row r="34" spans="6:110" ht="9" customHeight="1" x14ac:dyDescent="0.25">
      <c r="F34" s="198"/>
      <c r="G34" s="202"/>
      <c r="H34" s="207"/>
      <c r="I34" s="216"/>
      <c r="K34" s="198"/>
      <c r="L34" s="224"/>
      <c r="M34" s="592"/>
      <c r="N34" s="593"/>
      <c r="O34" s="593"/>
      <c r="P34" s="593"/>
      <c r="Q34" s="593"/>
      <c r="R34" s="593"/>
      <c r="S34" s="593"/>
      <c r="T34" s="593"/>
      <c r="U34" s="593"/>
      <c r="V34" s="593"/>
      <c r="W34" s="593"/>
      <c r="X34" s="593"/>
      <c r="Y34" s="593"/>
      <c r="Z34" s="593"/>
      <c r="AA34" s="594"/>
      <c r="AB34" s="225"/>
      <c r="AC34" s="198"/>
      <c r="AE34" s="198"/>
      <c r="AF34" s="198"/>
      <c r="AG34" s="198"/>
      <c r="AH34" s="198"/>
      <c r="AI34" s="198"/>
      <c r="AJ34" s="198"/>
      <c r="AK34" s="198"/>
      <c r="AL34" s="198"/>
      <c r="AM34" s="198"/>
      <c r="AN34" s="198"/>
      <c r="AO34" s="198"/>
      <c r="AP34" s="198"/>
      <c r="AQ34" s="198"/>
      <c r="AR34" s="198"/>
      <c r="AS34" s="198"/>
      <c r="AT34" s="198"/>
      <c r="AU34" s="198"/>
      <c r="AV34" s="198"/>
      <c r="AW34" s="198"/>
      <c r="AX34" s="198"/>
      <c r="AY34" s="198"/>
      <c r="AZ34" s="198"/>
      <c r="BA34" s="198"/>
      <c r="BB34" s="198"/>
      <c r="BC34" s="198"/>
      <c r="BD34" s="198"/>
      <c r="BE34" s="198"/>
      <c r="BF34" s="198"/>
      <c r="BG34" s="198"/>
      <c r="BH34" s="198"/>
      <c r="BI34" s="198"/>
      <c r="BJ34" s="198"/>
      <c r="BK34" s="198"/>
      <c r="BL34" s="198"/>
      <c r="BM34" s="198"/>
      <c r="BN34" s="198"/>
      <c r="BO34" s="198"/>
      <c r="BP34" s="198"/>
      <c r="BQ34" s="198"/>
      <c r="BR34" s="198"/>
      <c r="BS34" s="198"/>
      <c r="BT34" s="198"/>
      <c r="BU34" s="198"/>
      <c r="BV34" s="198"/>
      <c r="BW34" s="198"/>
      <c r="BX34" s="198"/>
      <c r="BY34" s="198"/>
      <c r="BZ34" s="198"/>
      <c r="CA34" s="198"/>
      <c r="CB34" s="198"/>
      <c r="CC34" s="198"/>
      <c r="CD34" s="198"/>
      <c r="CE34" s="198"/>
      <c r="CF34" s="198"/>
      <c r="CG34" s="198"/>
      <c r="CH34" s="198"/>
      <c r="CI34" s="198"/>
      <c r="CJ34" s="198"/>
      <c r="CK34" s="198"/>
      <c r="CL34" s="198"/>
      <c r="CM34" s="198"/>
      <c r="CN34" s="198"/>
      <c r="CO34" s="198"/>
      <c r="CP34" s="198"/>
      <c r="CQ34" s="198"/>
      <c r="CR34" s="198"/>
      <c r="CS34" s="198"/>
      <c r="CT34" s="198"/>
      <c r="CU34" s="198"/>
      <c r="CV34" s="198"/>
      <c r="CW34" s="198"/>
      <c r="CX34" s="198"/>
      <c r="CY34" s="198"/>
      <c r="CZ34" s="198"/>
      <c r="DA34" s="198"/>
      <c r="DC34" s="217"/>
      <c r="DD34" s="211"/>
      <c r="DE34" s="206"/>
      <c r="DF34" s="198"/>
    </row>
    <row r="35" spans="6:110" ht="9.9499999999999993" customHeight="1" x14ac:dyDescent="0.25">
      <c r="F35" s="198"/>
      <c r="G35" s="202"/>
      <c r="H35" s="207"/>
      <c r="I35" s="216"/>
      <c r="K35" s="198"/>
      <c r="L35" s="226"/>
      <c r="M35" s="227"/>
      <c r="N35" s="227"/>
      <c r="O35" s="227"/>
      <c r="P35" s="227"/>
      <c r="Q35" s="227"/>
      <c r="R35" s="227"/>
      <c r="S35" s="227"/>
      <c r="T35" s="227"/>
      <c r="U35" s="227"/>
      <c r="V35" s="227"/>
      <c r="W35" s="227"/>
      <c r="X35" s="227"/>
      <c r="Y35" s="227"/>
      <c r="Z35" s="227"/>
      <c r="AA35" s="227"/>
      <c r="AB35" s="228"/>
      <c r="AC35" s="198"/>
      <c r="AE35" s="198"/>
      <c r="AF35" s="198"/>
      <c r="AG35" s="198"/>
      <c r="AH35" s="198"/>
      <c r="AI35" s="198"/>
      <c r="AJ35" s="198"/>
      <c r="AK35" s="198"/>
      <c r="AL35" s="198"/>
      <c r="AM35" s="198"/>
      <c r="AN35" s="198"/>
      <c r="AO35" s="198"/>
      <c r="AP35" s="198"/>
      <c r="AQ35" s="198"/>
      <c r="AR35" s="198"/>
      <c r="AS35" s="198"/>
      <c r="AT35" s="198"/>
      <c r="AU35" s="198"/>
      <c r="AV35" s="198"/>
      <c r="AW35" s="198"/>
      <c r="AX35" s="198"/>
      <c r="AY35" s="198"/>
      <c r="AZ35" s="198"/>
      <c r="BA35" s="198"/>
      <c r="BB35" s="198"/>
      <c r="BC35" s="198"/>
      <c r="BD35" s="198"/>
      <c r="BE35" s="198"/>
      <c r="BF35" s="198"/>
      <c r="BG35" s="198"/>
      <c r="BH35" s="198"/>
      <c r="BI35" s="198"/>
      <c r="BJ35" s="198"/>
      <c r="BK35" s="198"/>
      <c r="BL35" s="198"/>
      <c r="BM35" s="198"/>
      <c r="BN35" s="198"/>
      <c r="BO35" s="198"/>
      <c r="BP35" s="198"/>
      <c r="BQ35" s="198"/>
      <c r="BR35" s="198"/>
      <c r="BS35" s="198"/>
      <c r="BT35" s="198"/>
      <c r="BU35" s="198"/>
      <c r="BV35" s="198"/>
      <c r="BW35" s="198"/>
      <c r="BX35" s="198"/>
      <c r="BY35" s="198"/>
      <c r="BZ35" s="198"/>
      <c r="CA35" s="198"/>
      <c r="CB35" s="198"/>
      <c r="CC35" s="198"/>
      <c r="CD35" s="198"/>
      <c r="CE35" s="198"/>
      <c r="CF35" s="198"/>
      <c r="CG35" s="198"/>
      <c r="CH35" s="198"/>
      <c r="CI35" s="198"/>
      <c r="CJ35" s="198"/>
      <c r="CK35" s="198"/>
      <c r="CL35" s="198"/>
      <c r="CM35" s="198"/>
      <c r="CN35" s="198"/>
      <c r="CO35" s="198"/>
      <c r="CP35" s="198"/>
      <c r="CQ35" s="198"/>
      <c r="CR35" s="198"/>
      <c r="CS35" s="198"/>
      <c r="CT35" s="198"/>
      <c r="CU35" s="198"/>
      <c r="CV35" s="198"/>
      <c r="CW35" s="198"/>
      <c r="CX35" s="198"/>
      <c r="CY35" s="198"/>
      <c r="CZ35" s="198"/>
      <c r="DA35" s="198"/>
      <c r="DC35" s="217"/>
      <c r="DD35" s="211"/>
      <c r="DE35" s="206"/>
      <c r="DF35" s="198"/>
    </row>
    <row r="36" spans="6:110" ht="9.9499999999999993" customHeight="1" x14ac:dyDescent="0.25">
      <c r="F36" s="198"/>
      <c r="G36" s="202"/>
      <c r="H36" s="207"/>
      <c r="I36" s="216"/>
      <c r="K36" s="198"/>
      <c r="L36" s="198"/>
      <c r="M36" s="198"/>
      <c r="N36" s="198"/>
      <c r="O36" s="198"/>
      <c r="P36" s="198"/>
      <c r="Q36" s="198"/>
      <c r="R36" s="198"/>
      <c r="S36" s="198"/>
      <c r="T36" s="198"/>
      <c r="U36" s="198"/>
      <c r="V36" s="198"/>
      <c r="W36" s="198"/>
      <c r="X36" s="198"/>
      <c r="Y36" s="198"/>
      <c r="Z36" s="198"/>
      <c r="AA36" s="198"/>
      <c r="AB36" s="198"/>
      <c r="AC36" s="198"/>
      <c r="AE36" s="198"/>
      <c r="AF36" s="198"/>
      <c r="AG36" s="198"/>
      <c r="AH36" s="198"/>
      <c r="AI36" s="198"/>
      <c r="AJ36" s="198"/>
      <c r="AK36" s="198"/>
      <c r="AL36" s="198"/>
      <c r="AM36" s="198"/>
      <c r="AN36" s="198"/>
      <c r="AO36" s="198"/>
      <c r="AP36" s="198"/>
      <c r="AQ36" s="198"/>
      <c r="AR36" s="198"/>
      <c r="AS36" s="198"/>
      <c r="AT36" s="198"/>
      <c r="AU36" s="198"/>
      <c r="AV36" s="198"/>
      <c r="AW36" s="198"/>
      <c r="AX36" s="198"/>
      <c r="AY36" s="198"/>
      <c r="AZ36" s="198"/>
      <c r="BA36" s="198"/>
      <c r="BB36" s="198"/>
      <c r="BC36" s="198"/>
      <c r="BD36" s="198"/>
      <c r="BE36" s="198"/>
      <c r="BF36" s="198"/>
      <c r="BG36" s="198"/>
      <c r="BH36" s="198"/>
      <c r="BI36" s="198"/>
      <c r="BJ36" s="198"/>
      <c r="BK36" s="198"/>
      <c r="BL36" s="198"/>
      <c r="BM36" s="198"/>
      <c r="BN36" s="198"/>
      <c r="BO36" s="198"/>
      <c r="BP36" s="198"/>
      <c r="BQ36" s="198"/>
      <c r="BR36" s="198"/>
      <c r="BS36" s="198"/>
      <c r="BT36" s="198"/>
      <c r="BU36" s="198"/>
      <c r="BV36" s="198"/>
      <c r="BW36" s="198"/>
      <c r="BX36" s="198"/>
      <c r="BY36" s="198"/>
      <c r="BZ36" s="198"/>
      <c r="CA36" s="198"/>
      <c r="CB36" s="198"/>
      <c r="CC36" s="198"/>
      <c r="CD36" s="198"/>
      <c r="CE36" s="198"/>
      <c r="CF36" s="198"/>
      <c r="CG36" s="198"/>
      <c r="CH36" s="198"/>
      <c r="CI36" s="198"/>
      <c r="CJ36" s="198"/>
      <c r="CK36" s="198"/>
      <c r="CL36" s="198"/>
      <c r="CM36" s="198"/>
      <c r="CN36" s="198"/>
      <c r="CO36" s="198"/>
      <c r="CP36" s="198"/>
      <c r="CQ36" s="198"/>
      <c r="CR36" s="198"/>
      <c r="CS36" s="198"/>
      <c r="CT36" s="198"/>
      <c r="CU36" s="198"/>
      <c r="CV36" s="198"/>
      <c r="CW36" s="198"/>
      <c r="CX36" s="198"/>
      <c r="CY36" s="198"/>
      <c r="CZ36" s="198"/>
      <c r="DA36" s="198"/>
      <c r="DC36" s="217"/>
      <c r="DD36" s="211"/>
      <c r="DE36" s="206"/>
      <c r="DF36" s="198"/>
    </row>
    <row r="37" spans="6:110" ht="9.9499999999999993" customHeight="1" x14ac:dyDescent="0.25">
      <c r="F37" s="198"/>
      <c r="G37" s="202"/>
      <c r="H37" s="207"/>
      <c r="I37" s="216"/>
      <c r="DC37" s="217"/>
      <c r="DD37" s="211"/>
      <c r="DE37" s="206"/>
      <c r="DF37" s="198"/>
    </row>
    <row r="38" spans="6:110" ht="9.9499999999999993" customHeight="1" thickBot="1" x14ac:dyDescent="0.3">
      <c r="F38" s="198"/>
      <c r="G38" s="202"/>
      <c r="H38" s="207"/>
      <c r="I38" s="218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19"/>
      <c r="AP38" s="219"/>
      <c r="AQ38" s="219"/>
      <c r="AR38" s="219"/>
      <c r="AS38" s="219"/>
      <c r="AT38" s="219"/>
      <c r="AU38" s="219"/>
      <c r="AV38" s="219"/>
      <c r="AW38" s="219"/>
      <c r="AX38" s="219"/>
      <c r="AY38" s="219"/>
      <c r="AZ38" s="219"/>
      <c r="BA38" s="219"/>
      <c r="BB38" s="219"/>
      <c r="BC38" s="219"/>
      <c r="BD38" s="219"/>
      <c r="BE38" s="219"/>
      <c r="BF38" s="219"/>
      <c r="BG38" s="219"/>
      <c r="BH38" s="219"/>
      <c r="BI38" s="219"/>
      <c r="BJ38" s="219"/>
      <c r="BK38" s="219"/>
      <c r="BL38" s="219"/>
      <c r="BM38" s="219"/>
      <c r="BN38" s="219"/>
      <c r="BO38" s="219"/>
      <c r="BP38" s="219"/>
      <c r="BQ38" s="219"/>
      <c r="BR38" s="219"/>
      <c r="BS38" s="219"/>
      <c r="BT38" s="219"/>
      <c r="BU38" s="219"/>
      <c r="BV38" s="219"/>
      <c r="BW38" s="219"/>
      <c r="BX38" s="219"/>
      <c r="BY38" s="219"/>
      <c r="BZ38" s="219"/>
      <c r="CA38" s="219"/>
      <c r="CB38" s="219"/>
      <c r="CC38" s="219"/>
      <c r="CD38" s="219"/>
      <c r="CE38" s="219"/>
      <c r="CF38" s="219"/>
      <c r="CG38" s="219"/>
      <c r="CH38" s="219"/>
      <c r="CI38" s="219"/>
      <c r="CJ38" s="219"/>
      <c r="CK38" s="219"/>
      <c r="CL38" s="219"/>
      <c r="CM38" s="219"/>
      <c r="CN38" s="219"/>
      <c r="CO38" s="219"/>
      <c r="CP38" s="219"/>
      <c r="CQ38" s="219"/>
      <c r="CR38" s="219"/>
      <c r="CS38" s="219"/>
      <c r="CT38" s="219"/>
      <c r="CU38" s="219"/>
      <c r="CV38" s="219"/>
      <c r="CW38" s="219"/>
      <c r="CX38" s="219"/>
      <c r="CY38" s="219"/>
      <c r="CZ38" s="219"/>
      <c r="DA38" s="219"/>
      <c r="DB38" s="219"/>
      <c r="DC38" s="220"/>
      <c r="DD38" s="211"/>
      <c r="DE38" s="206"/>
      <c r="DF38" s="198"/>
    </row>
    <row r="39" spans="6:110" ht="9.9499999999999993" customHeight="1" x14ac:dyDescent="0.25">
      <c r="F39" s="198"/>
      <c r="G39" s="202"/>
      <c r="H39" s="229"/>
      <c r="I39" s="230"/>
      <c r="J39" s="230"/>
      <c r="K39" s="230"/>
      <c r="L39" s="230"/>
      <c r="M39" s="230"/>
      <c r="N39" s="230"/>
      <c r="O39" s="230"/>
      <c r="P39" s="230"/>
      <c r="Q39" s="230"/>
      <c r="R39" s="230"/>
      <c r="S39" s="230"/>
      <c r="T39" s="230"/>
      <c r="U39" s="230"/>
      <c r="V39" s="230"/>
      <c r="W39" s="230"/>
      <c r="X39" s="230"/>
      <c r="Y39" s="230"/>
      <c r="Z39" s="230"/>
      <c r="AA39" s="230"/>
      <c r="AB39" s="230"/>
      <c r="AC39" s="230"/>
      <c r="AD39" s="230"/>
      <c r="AE39" s="230"/>
      <c r="AF39" s="230"/>
      <c r="AG39" s="230"/>
      <c r="AH39" s="230"/>
      <c r="AI39" s="230"/>
      <c r="AJ39" s="230"/>
      <c r="AK39" s="230"/>
      <c r="AL39" s="230"/>
      <c r="AM39" s="230"/>
      <c r="AN39" s="230"/>
      <c r="AO39" s="230"/>
      <c r="AP39" s="230"/>
      <c r="AQ39" s="230"/>
      <c r="AR39" s="230"/>
      <c r="AS39" s="230"/>
      <c r="AT39" s="230"/>
      <c r="AU39" s="230"/>
      <c r="AV39" s="230"/>
      <c r="AW39" s="230"/>
      <c r="AX39" s="230"/>
      <c r="AY39" s="230"/>
      <c r="AZ39" s="230"/>
      <c r="BA39" s="230"/>
      <c r="BB39" s="230"/>
      <c r="BC39" s="230"/>
      <c r="BD39" s="230"/>
      <c r="BE39" s="230"/>
      <c r="BF39" s="230"/>
      <c r="BG39" s="230"/>
      <c r="BH39" s="230"/>
      <c r="BI39" s="230"/>
      <c r="BJ39" s="230"/>
      <c r="BK39" s="230"/>
      <c r="BL39" s="230"/>
      <c r="BM39" s="230"/>
      <c r="BN39" s="230"/>
      <c r="BO39" s="230"/>
      <c r="BP39" s="230"/>
      <c r="BQ39" s="230"/>
      <c r="BR39" s="230"/>
      <c r="BS39" s="230"/>
      <c r="BT39" s="230"/>
      <c r="BU39" s="230"/>
      <c r="BV39" s="230"/>
      <c r="BW39" s="230"/>
      <c r="BX39" s="230"/>
      <c r="BY39" s="230"/>
      <c r="BZ39" s="230"/>
      <c r="CA39" s="230"/>
      <c r="CB39" s="230"/>
      <c r="CC39" s="230"/>
      <c r="CD39" s="230"/>
      <c r="CE39" s="230"/>
      <c r="CF39" s="230"/>
      <c r="CG39" s="230"/>
      <c r="CH39" s="230"/>
      <c r="CI39" s="230"/>
      <c r="CJ39" s="230"/>
      <c r="CK39" s="230"/>
      <c r="CL39" s="230"/>
      <c r="CM39" s="230"/>
      <c r="CN39" s="230"/>
      <c r="CO39" s="230"/>
      <c r="CP39" s="230"/>
      <c r="CQ39" s="230"/>
      <c r="CR39" s="230"/>
      <c r="CS39" s="230"/>
      <c r="CT39" s="230"/>
      <c r="CU39" s="230"/>
      <c r="CV39" s="230"/>
      <c r="CW39" s="230"/>
      <c r="CX39" s="230"/>
      <c r="CY39" s="230"/>
      <c r="CZ39" s="230"/>
      <c r="DA39" s="230"/>
      <c r="DB39" s="230"/>
      <c r="DC39" s="230"/>
      <c r="DD39" s="231"/>
      <c r="DE39" s="206"/>
      <c r="DF39" s="198"/>
    </row>
    <row r="40" spans="6:110" ht="9.9499999999999993" customHeight="1" x14ac:dyDescent="0.25">
      <c r="F40" s="198"/>
      <c r="G40" s="232"/>
      <c r="H40" s="233"/>
      <c r="I40" s="233"/>
      <c r="J40" s="233"/>
      <c r="K40" s="233"/>
      <c r="L40" s="233"/>
      <c r="M40" s="233"/>
      <c r="N40" s="233"/>
      <c r="O40" s="233"/>
      <c r="P40" s="233"/>
      <c r="Q40" s="233"/>
      <c r="R40" s="233"/>
      <c r="S40" s="233"/>
      <c r="T40" s="233"/>
      <c r="U40" s="233"/>
      <c r="V40" s="233"/>
      <c r="W40" s="233"/>
      <c r="X40" s="233"/>
      <c r="Y40" s="233"/>
      <c r="Z40" s="233"/>
      <c r="AA40" s="233"/>
      <c r="AB40" s="233"/>
      <c r="AC40" s="233"/>
      <c r="AD40" s="233"/>
      <c r="AE40" s="233"/>
      <c r="AF40" s="233"/>
      <c r="AG40" s="233"/>
      <c r="AH40" s="233"/>
      <c r="AI40" s="233"/>
      <c r="AJ40" s="233"/>
      <c r="AK40" s="233"/>
      <c r="AL40" s="233"/>
      <c r="AM40" s="233"/>
      <c r="AN40" s="233"/>
      <c r="AO40" s="233"/>
      <c r="AP40" s="233"/>
      <c r="AQ40" s="233"/>
      <c r="AR40" s="233"/>
      <c r="AS40" s="233"/>
      <c r="AT40" s="233"/>
      <c r="AU40" s="233"/>
      <c r="AV40" s="233"/>
      <c r="AW40" s="233"/>
      <c r="AX40" s="233"/>
      <c r="AY40" s="233"/>
      <c r="AZ40" s="233"/>
      <c r="BA40" s="233"/>
      <c r="BB40" s="233"/>
      <c r="BC40" s="233"/>
      <c r="BD40" s="233"/>
      <c r="BE40" s="233"/>
      <c r="BF40" s="233"/>
      <c r="BG40" s="233"/>
      <c r="BH40" s="233"/>
      <c r="BI40" s="233"/>
      <c r="BJ40" s="233"/>
      <c r="BK40" s="233"/>
      <c r="BL40" s="233"/>
      <c r="BM40" s="233"/>
      <c r="BN40" s="233"/>
      <c r="BO40" s="233"/>
      <c r="BP40" s="233"/>
      <c r="BQ40" s="233"/>
      <c r="BR40" s="233"/>
      <c r="BS40" s="233"/>
      <c r="BT40" s="233"/>
      <c r="BU40" s="233"/>
      <c r="BV40" s="233"/>
      <c r="BW40" s="233"/>
      <c r="BX40" s="233"/>
      <c r="BY40" s="233"/>
      <c r="BZ40" s="233"/>
      <c r="CA40" s="233"/>
      <c r="CB40" s="233"/>
      <c r="CC40" s="233"/>
      <c r="CD40" s="233"/>
      <c r="CE40" s="233"/>
      <c r="CF40" s="233"/>
      <c r="CG40" s="233"/>
      <c r="CH40" s="233"/>
      <c r="CI40" s="233"/>
      <c r="CJ40" s="233"/>
      <c r="CK40" s="233"/>
      <c r="CL40" s="233"/>
      <c r="CM40" s="233"/>
      <c r="CN40" s="233"/>
      <c r="CO40" s="233"/>
      <c r="CP40" s="233"/>
      <c r="CQ40" s="233"/>
      <c r="CR40" s="233"/>
      <c r="CS40" s="233"/>
      <c r="CT40" s="233"/>
      <c r="CU40" s="233"/>
      <c r="CV40" s="233"/>
      <c r="CW40" s="233"/>
      <c r="CX40" s="233"/>
      <c r="CY40" s="233"/>
      <c r="CZ40" s="233"/>
      <c r="DA40" s="233"/>
      <c r="DB40" s="233"/>
      <c r="DC40" s="233"/>
      <c r="DD40" s="233"/>
      <c r="DE40" s="234"/>
      <c r="DF40" s="198"/>
    </row>
    <row r="41" spans="6:110" ht="9.9499999999999993" customHeight="1" x14ac:dyDescent="0.25">
      <c r="F41" s="198"/>
      <c r="G41" s="198"/>
      <c r="H41" s="198"/>
      <c r="I41" s="198"/>
      <c r="J41" s="198"/>
      <c r="K41" s="198"/>
      <c r="L41" s="198"/>
      <c r="M41" s="198"/>
      <c r="N41" s="198"/>
      <c r="O41" s="198"/>
      <c r="P41" s="198"/>
      <c r="Q41" s="198"/>
      <c r="R41" s="198"/>
      <c r="S41" s="198"/>
      <c r="T41" s="198"/>
      <c r="U41" s="198"/>
      <c r="V41" s="198"/>
      <c r="W41" s="198"/>
      <c r="X41" s="198"/>
      <c r="Y41" s="198"/>
      <c r="Z41" s="198"/>
      <c r="AA41" s="198"/>
      <c r="AB41" s="198"/>
      <c r="AC41" s="198"/>
      <c r="AD41" s="198"/>
      <c r="AE41" s="198"/>
      <c r="AF41" s="198"/>
      <c r="AG41" s="198"/>
      <c r="AH41" s="198"/>
      <c r="AI41" s="198"/>
      <c r="AJ41" s="198"/>
      <c r="AK41" s="198"/>
      <c r="AL41" s="198"/>
      <c r="AM41" s="198"/>
      <c r="AN41" s="198"/>
      <c r="AO41" s="198"/>
      <c r="AP41" s="198"/>
      <c r="AQ41" s="198"/>
      <c r="AR41" s="198"/>
      <c r="AS41" s="198"/>
      <c r="AT41" s="198"/>
      <c r="AU41" s="198"/>
      <c r="AV41" s="198"/>
      <c r="AW41" s="198"/>
      <c r="AX41" s="198"/>
      <c r="AY41" s="198"/>
      <c r="AZ41" s="198"/>
      <c r="BA41" s="198"/>
      <c r="BB41" s="198"/>
      <c r="BC41" s="198"/>
      <c r="BD41" s="198"/>
      <c r="BE41" s="198"/>
      <c r="BF41" s="198"/>
      <c r="BG41" s="198"/>
      <c r="BH41" s="198"/>
      <c r="BI41" s="198"/>
      <c r="BJ41" s="198"/>
      <c r="BK41" s="198"/>
      <c r="BL41" s="198"/>
      <c r="BM41" s="198"/>
      <c r="BN41" s="198"/>
      <c r="BO41" s="198"/>
      <c r="BP41" s="198"/>
      <c r="BQ41" s="198"/>
      <c r="BR41" s="198"/>
      <c r="BS41" s="198"/>
      <c r="BT41" s="198"/>
      <c r="BU41" s="198"/>
      <c r="BV41" s="198"/>
      <c r="BW41" s="198"/>
      <c r="BX41" s="198"/>
      <c r="BY41" s="198"/>
      <c r="BZ41" s="198"/>
      <c r="CA41" s="198"/>
      <c r="CB41" s="198"/>
      <c r="CC41" s="198"/>
      <c r="CD41" s="198"/>
      <c r="CE41" s="198"/>
      <c r="CF41" s="198"/>
      <c r="CG41" s="198"/>
      <c r="CH41" s="198"/>
      <c r="CI41" s="198"/>
      <c r="CJ41" s="198"/>
      <c r="CK41" s="198"/>
      <c r="CL41" s="198"/>
      <c r="CM41" s="198"/>
      <c r="CN41" s="198"/>
      <c r="CO41" s="198"/>
      <c r="CP41" s="198"/>
      <c r="CQ41" s="198"/>
      <c r="CR41" s="198"/>
      <c r="CS41" s="198"/>
      <c r="CT41" s="198"/>
      <c r="CU41" s="198"/>
      <c r="CV41" s="198"/>
      <c r="CW41" s="198"/>
      <c r="CX41" s="198"/>
      <c r="CY41" s="198"/>
      <c r="CZ41" s="198"/>
      <c r="DA41" s="198"/>
      <c r="DB41" s="198"/>
      <c r="DC41" s="198"/>
      <c r="DD41" s="198"/>
      <c r="DE41" s="198"/>
      <c r="DF41" s="198"/>
    </row>
    <row r="42" spans="6:110" ht="5.0999999999999996" customHeight="1" x14ac:dyDescent="0.25"/>
    <row r="43" spans="6:110" ht="5.0999999999999996" customHeight="1" x14ac:dyDescent="0.25"/>
    <row r="44" spans="6:110" ht="9.9499999999999993" customHeight="1" x14ac:dyDescent="0.25">
      <c r="F44" s="235"/>
      <c r="G44" s="235"/>
      <c r="H44" s="583" t="s">
        <v>3</v>
      </c>
      <c r="I44" s="583"/>
      <c r="J44" s="583"/>
      <c r="K44" s="583"/>
      <c r="L44" s="583"/>
      <c r="M44" s="583"/>
      <c r="N44" s="583"/>
      <c r="O44" s="583"/>
      <c r="P44" s="583"/>
      <c r="Q44" s="583"/>
      <c r="R44" s="583"/>
      <c r="S44" s="583"/>
      <c r="T44" s="583"/>
      <c r="U44" s="583"/>
      <c r="V44" s="583"/>
      <c r="W44" s="583"/>
      <c r="X44" s="584">
        <v>46059</v>
      </c>
      <c r="Y44" s="584"/>
      <c r="Z44" s="584"/>
      <c r="AA44" s="584"/>
      <c r="AB44" s="584"/>
      <c r="AC44" s="584"/>
      <c r="AD44" s="584"/>
      <c r="AE44" s="584"/>
      <c r="AF44" s="584"/>
      <c r="AG44" s="584"/>
      <c r="AH44" s="584"/>
      <c r="AI44" s="584"/>
      <c r="AJ44" s="584"/>
      <c r="AK44" s="584"/>
      <c r="AL44" s="584"/>
      <c r="AM44" s="584"/>
      <c r="AN44" s="584"/>
      <c r="AO44" s="584"/>
      <c r="AP44" s="584"/>
      <c r="AQ44" s="584"/>
      <c r="AR44" s="584"/>
      <c r="AS44" s="584"/>
      <c r="AT44" s="584"/>
      <c r="AU44" s="584"/>
      <c r="AV44" s="584"/>
      <c r="AW44" s="235"/>
      <c r="AX44" s="235"/>
      <c r="AY44" s="235"/>
      <c r="AZ44" s="235"/>
      <c r="BA44" s="235"/>
      <c r="BB44" s="235"/>
      <c r="BC44" s="235"/>
      <c r="BD44" s="235"/>
      <c r="BE44" s="235"/>
      <c r="BF44" s="235"/>
      <c r="BG44" s="235"/>
      <c r="BH44" s="235"/>
      <c r="BI44" s="235"/>
      <c r="BJ44" s="235"/>
      <c r="BK44" s="235"/>
      <c r="BL44" s="235"/>
      <c r="BM44" s="235"/>
      <c r="BN44" s="235"/>
      <c r="BO44" s="235"/>
      <c r="BP44" s="235"/>
      <c r="BQ44" s="235"/>
      <c r="BR44" s="235"/>
      <c r="BS44" s="235"/>
      <c r="BT44" s="235"/>
      <c r="BU44" s="235"/>
      <c r="BV44" s="235"/>
      <c r="BW44" s="235"/>
      <c r="BX44" s="235"/>
      <c r="BY44" s="235"/>
      <c r="BZ44" s="235"/>
      <c r="CA44" s="235"/>
      <c r="CB44" s="235"/>
      <c r="CC44" s="235"/>
      <c r="CD44" s="235"/>
      <c r="CE44" s="235"/>
      <c r="CF44" s="235"/>
      <c r="CG44" s="235"/>
      <c r="CH44" s="235"/>
      <c r="CI44" s="235"/>
      <c r="CJ44" s="235"/>
      <c r="CK44" s="235"/>
      <c r="CL44" s="235"/>
      <c r="CM44" s="235"/>
      <c r="CN44" s="235"/>
      <c r="CO44" s="235"/>
      <c r="CP44" s="235"/>
      <c r="CQ44" s="235"/>
      <c r="CR44" s="235"/>
      <c r="CS44" s="235"/>
      <c r="CT44" s="235"/>
      <c r="CU44" s="235"/>
      <c r="CV44" s="235"/>
      <c r="CW44" s="235"/>
      <c r="CX44" s="235"/>
      <c r="CY44" s="235"/>
      <c r="CZ44" s="235"/>
      <c r="DA44" s="235"/>
      <c r="DB44" s="235"/>
      <c r="DC44" s="235"/>
      <c r="DD44" s="235"/>
      <c r="DE44" s="235"/>
      <c r="DF44" s="235"/>
    </row>
    <row r="45" spans="6:110" ht="9.9499999999999993" customHeight="1" x14ac:dyDescent="0.25">
      <c r="F45" s="235"/>
      <c r="G45" s="235"/>
      <c r="H45" s="583"/>
      <c r="I45" s="583"/>
      <c r="J45" s="583"/>
      <c r="K45" s="583"/>
      <c r="L45" s="583"/>
      <c r="M45" s="583"/>
      <c r="N45" s="583"/>
      <c r="O45" s="583"/>
      <c r="P45" s="583"/>
      <c r="Q45" s="583"/>
      <c r="R45" s="583"/>
      <c r="S45" s="583"/>
      <c r="T45" s="583"/>
      <c r="U45" s="583"/>
      <c r="V45" s="583"/>
      <c r="W45" s="583"/>
      <c r="X45" s="584"/>
      <c r="Y45" s="584"/>
      <c r="Z45" s="584"/>
      <c r="AA45" s="584"/>
      <c r="AB45" s="584"/>
      <c r="AC45" s="584"/>
      <c r="AD45" s="584"/>
      <c r="AE45" s="584"/>
      <c r="AF45" s="584"/>
      <c r="AG45" s="584"/>
      <c r="AH45" s="584"/>
      <c r="AI45" s="584"/>
      <c r="AJ45" s="584"/>
      <c r="AK45" s="584"/>
      <c r="AL45" s="584"/>
      <c r="AM45" s="584"/>
      <c r="AN45" s="584"/>
      <c r="AO45" s="584"/>
      <c r="AP45" s="584"/>
      <c r="AQ45" s="584"/>
      <c r="AR45" s="584"/>
      <c r="AS45" s="584"/>
      <c r="AT45" s="584"/>
      <c r="AU45" s="584"/>
      <c r="AV45" s="584"/>
      <c r="AW45" s="235"/>
      <c r="AX45" s="235"/>
      <c r="AY45" s="235"/>
      <c r="AZ45" s="235"/>
      <c r="BA45" s="235"/>
      <c r="BB45" s="235"/>
      <c r="BC45" s="235"/>
      <c r="BD45" s="235"/>
      <c r="BE45" s="235"/>
      <c r="BF45" s="235"/>
      <c r="BG45" s="235"/>
      <c r="BH45" s="235"/>
      <c r="BI45" s="235"/>
      <c r="BJ45" s="235"/>
      <c r="BK45" s="235"/>
      <c r="BL45" s="235"/>
      <c r="BM45" s="235"/>
      <c r="BN45" s="235"/>
      <c r="BO45" s="235"/>
      <c r="BP45" s="235"/>
      <c r="BQ45" s="235"/>
      <c r="BR45" s="235"/>
      <c r="BS45" s="235"/>
      <c r="BT45" s="235"/>
      <c r="BU45" s="235"/>
      <c r="BV45" s="235"/>
      <c r="BW45" s="235"/>
      <c r="BX45" s="235"/>
      <c r="BY45" s="235"/>
      <c r="BZ45" s="235"/>
      <c r="CA45" s="235"/>
      <c r="CB45" s="235"/>
      <c r="CC45" s="235"/>
      <c r="CD45" s="235"/>
      <c r="CE45" s="235"/>
      <c r="CF45" s="235"/>
      <c r="CG45" s="235"/>
      <c r="CH45" s="235"/>
      <c r="CI45" s="235"/>
      <c r="CJ45" s="235"/>
      <c r="CK45" s="235"/>
      <c r="CL45" s="235"/>
      <c r="CM45" s="235"/>
      <c r="CN45" s="235"/>
      <c r="CO45" s="235"/>
      <c r="CP45" s="235"/>
      <c r="CQ45" s="235"/>
      <c r="CR45" s="235"/>
      <c r="CS45" s="235"/>
      <c r="CT45" s="235"/>
      <c r="CU45" s="235"/>
      <c r="CV45" s="235"/>
      <c r="CW45" s="235"/>
      <c r="CX45" s="235"/>
      <c r="CY45" s="235"/>
      <c r="CZ45" s="235"/>
      <c r="DA45" s="235"/>
      <c r="DB45" s="235"/>
      <c r="DC45" s="235"/>
      <c r="DD45" s="235"/>
      <c r="DE45" s="235"/>
      <c r="DF45" s="235"/>
    </row>
    <row r="55" spans="6:110" ht="9.9499999999999993" customHeight="1" x14ac:dyDescent="0.25">
      <c r="F55" s="585" t="s">
        <v>4</v>
      </c>
      <c r="G55" s="585"/>
      <c r="H55" s="585"/>
      <c r="I55" s="585"/>
      <c r="J55" s="585"/>
      <c r="K55" s="585"/>
      <c r="L55" s="585"/>
      <c r="M55" s="585"/>
      <c r="N55" s="585"/>
      <c r="O55" s="585"/>
      <c r="P55" s="585"/>
      <c r="Q55" s="585"/>
      <c r="R55" s="585"/>
      <c r="S55" s="585"/>
      <c r="T55" s="585"/>
      <c r="U55" s="585"/>
      <c r="V55" s="585"/>
      <c r="W55" s="585"/>
      <c r="X55" s="585"/>
      <c r="Y55" s="585"/>
      <c r="Z55" s="585"/>
      <c r="AA55" s="585"/>
      <c r="AB55" s="585"/>
      <c r="AC55" s="585"/>
      <c r="AD55" s="585"/>
      <c r="AE55" s="585"/>
      <c r="AF55" s="585"/>
      <c r="AG55" s="585"/>
      <c r="AH55" s="585"/>
      <c r="AI55" s="585"/>
      <c r="AJ55" s="585"/>
      <c r="AK55" s="585"/>
      <c r="AL55" s="585"/>
      <c r="AM55" s="585"/>
      <c r="AN55" s="585"/>
      <c r="AO55" s="585"/>
      <c r="AP55" s="585"/>
      <c r="AQ55" s="585"/>
      <c r="AR55" s="585"/>
      <c r="AS55" s="585"/>
      <c r="AT55" s="585"/>
      <c r="AU55" s="585"/>
      <c r="AV55" s="585"/>
      <c r="AW55" s="585"/>
      <c r="AX55" s="585"/>
      <c r="AY55" s="585"/>
      <c r="AZ55" s="585"/>
      <c r="BA55" s="585"/>
      <c r="BB55" s="585"/>
      <c r="BC55" s="585"/>
      <c r="BD55" s="585"/>
      <c r="BE55" s="585"/>
      <c r="BF55" s="585"/>
      <c r="BG55" s="585"/>
      <c r="BH55" s="585"/>
      <c r="BI55" s="585"/>
      <c r="BJ55" s="585"/>
      <c r="BK55" s="585"/>
      <c r="BL55" s="585"/>
      <c r="BM55" s="585"/>
      <c r="BN55" s="585"/>
      <c r="BO55" s="585"/>
      <c r="BP55" s="585"/>
      <c r="BQ55" s="585"/>
      <c r="BR55" s="585"/>
      <c r="BS55" s="585"/>
      <c r="BT55" s="585"/>
      <c r="BU55" s="585"/>
      <c r="BV55" s="585"/>
      <c r="BW55" s="585"/>
      <c r="BX55" s="585"/>
      <c r="BY55" s="585"/>
      <c r="BZ55" s="585"/>
      <c r="CA55" s="585"/>
      <c r="CB55" s="585"/>
      <c r="CC55" s="585"/>
      <c r="CD55" s="585"/>
      <c r="CE55" s="585"/>
      <c r="CF55" s="585"/>
      <c r="CG55" s="585"/>
      <c r="CH55" s="585"/>
      <c r="CI55" s="585"/>
      <c r="CJ55" s="585"/>
      <c r="CK55" s="585"/>
      <c r="CL55" s="585"/>
      <c r="CM55" s="585"/>
      <c r="CN55" s="585"/>
      <c r="CO55" s="585"/>
      <c r="CP55" s="585"/>
      <c r="CQ55" s="585"/>
      <c r="CR55" s="585"/>
      <c r="CS55" s="585"/>
      <c r="CT55" s="585"/>
      <c r="CU55" s="585"/>
      <c r="CV55" s="585"/>
      <c r="CW55" s="585"/>
      <c r="CX55" s="585"/>
      <c r="CY55" s="585"/>
      <c r="CZ55" s="585"/>
      <c r="DA55" s="585"/>
      <c r="DB55" s="585"/>
      <c r="DC55" s="585"/>
      <c r="DD55" s="585"/>
      <c r="DE55" s="585"/>
      <c r="DF55" s="585"/>
    </row>
    <row r="56" spans="6:110" ht="9.9499999999999993" customHeight="1" x14ac:dyDescent="0.25">
      <c r="F56" s="585"/>
      <c r="G56" s="585"/>
      <c r="H56" s="585"/>
      <c r="I56" s="585"/>
      <c r="J56" s="585"/>
      <c r="K56" s="585"/>
      <c r="L56" s="585"/>
      <c r="M56" s="585"/>
      <c r="N56" s="585"/>
      <c r="O56" s="585"/>
      <c r="P56" s="585"/>
      <c r="Q56" s="585"/>
      <c r="R56" s="585"/>
      <c r="S56" s="585"/>
      <c r="T56" s="585"/>
      <c r="U56" s="585"/>
      <c r="V56" s="585"/>
      <c r="W56" s="585"/>
      <c r="X56" s="585"/>
      <c r="Y56" s="585"/>
      <c r="Z56" s="585"/>
      <c r="AA56" s="585"/>
      <c r="AB56" s="585"/>
      <c r="AC56" s="585"/>
      <c r="AD56" s="585"/>
      <c r="AE56" s="585"/>
      <c r="AF56" s="585"/>
      <c r="AG56" s="585"/>
      <c r="AH56" s="585"/>
      <c r="AI56" s="585"/>
      <c r="AJ56" s="585"/>
      <c r="AK56" s="585"/>
      <c r="AL56" s="585"/>
      <c r="AM56" s="585"/>
      <c r="AN56" s="585"/>
      <c r="AO56" s="585"/>
      <c r="AP56" s="585"/>
      <c r="AQ56" s="585"/>
      <c r="AR56" s="585"/>
      <c r="AS56" s="585"/>
      <c r="AT56" s="585"/>
      <c r="AU56" s="585"/>
      <c r="AV56" s="585"/>
      <c r="AW56" s="585"/>
      <c r="AX56" s="585"/>
      <c r="AY56" s="585"/>
      <c r="AZ56" s="585"/>
      <c r="BA56" s="585"/>
      <c r="BB56" s="585"/>
      <c r="BC56" s="585"/>
      <c r="BD56" s="585"/>
      <c r="BE56" s="585"/>
      <c r="BF56" s="585"/>
      <c r="BG56" s="585"/>
      <c r="BH56" s="585"/>
      <c r="BI56" s="585"/>
      <c r="BJ56" s="585"/>
      <c r="BK56" s="585"/>
      <c r="BL56" s="585"/>
      <c r="BM56" s="585"/>
      <c r="BN56" s="585"/>
      <c r="BO56" s="585"/>
      <c r="BP56" s="585"/>
      <c r="BQ56" s="585"/>
      <c r="BR56" s="585"/>
      <c r="BS56" s="585"/>
      <c r="BT56" s="585"/>
      <c r="BU56" s="585"/>
      <c r="BV56" s="585"/>
      <c r="BW56" s="585"/>
      <c r="BX56" s="585"/>
      <c r="BY56" s="585"/>
      <c r="BZ56" s="585"/>
      <c r="CA56" s="585"/>
      <c r="CB56" s="585"/>
      <c r="CC56" s="585"/>
      <c r="CD56" s="585"/>
      <c r="CE56" s="585"/>
      <c r="CF56" s="585"/>
      <c r="CG56" s="585"/>
      <c r="CH56" s="585"/>
      <c r="CI56" s="585"/>
      <c r="CJ56" s="585"/>
      <c r="CK56" s="585"/>
      <c r="CL56" s="585"/>
      <c r="CM56" s="585"/>
      <c r="CN56" s="585"/>
      <c r="CO56" s="585"/>
      <c r="CP56" s="585"/>
      <c r="CQ56" s="585"/>
      <c r="CR56" s="585"/>
      <c r="CS56" s="585"/>
      <c r="CT56" s="585"/>
      <c r="CU56" s="585"/>
      <c r="CV56" s="585"/>
      <c r="CW56" s="585"/>
      <c r="CX56" s="585"/>
      <c r="CY56" s="585"/>
      <c r="CZ56" s="585"/>
      <c r="DA56" s="585"/>
      <c r="DB56" s="585"/>
      <c r="DC56" s="585"/>
      <c r="DD56" s="585"/>
      <c r="DE56" s="585"/>
      <c r="DF56" s="585"/>
    </row>
    <row r="57" spans="6:110" ht="9.9499999999999993" customHeight="1" x14ac:dyDescent="0.25">
      <c r="F57" s="585"/>
      <c r="G57" s="585"/>
      <c r="H57" s="585"/>
      <c r="I57" s="585"/>
      <c r="J57" s="585"/>
      <c r="K57" s="585"/>
      <c r="L57" s="585"/>
      <c r="M57" s="585"/>
      <c r="N57" s="585"/>
      <c r="O57" s="585"/>
      <c r="P57" s="585"/>
      <c r="Q57" s="585"/>
      <c r="R57" s="585"/>
      <c r="S57" s="585"/>
      <c r="T57" s="585"/>
      <c r="U57" s="585"/>
      <c r="V57" s="585"/>
      <c r="W57" s="585"/>
      <c r="X57" s="585"/>
      <c r="Y57" s="585"/>
      <c r="Z57" s="585"/>
      <c r="AA57" s="585"/>
      <c r="AB57" s="585"/>
      <c r="AC57" s="585"/>
      <c r="AD57" s="585"/>
      <c r="AE57" s="585"/>
      <c r="AF57" s="585"/>
      <c r="AG57" s="585"/>
      <c r="AH57" s="585"/>
      <c r="AI57" s="585"/>
      <c r="AJ57" s="585"/>
      <c r="AK57" s="585"/>
      <c r="AL57" s="585"/>
      <c r="AM57" s="585"/>
      <c r="AN57" s="585"/>
      <c r="AO57" s="585"/>
      <c r="AP57" s="585"/>
      <c r="AQ57" s="585"/>
      <c r="AR57" s="585"/>
      <c r="AS57" s="585"/>
      <c r="AT57" s="585"/>
      <c r="AU57" s="585"/>
      <c r="AV57" s="585"/>
      <c r="AW57" s="585"/>
      <c r="AX57" s="585"/>
      <c r="AY57" s="585"/>
      <c r="AZ57" s="585"/>
      <c r="BA57" s="585"/>
      <c r="BB57" s="585"/>
      <c r="BC57" s="585"/>
      <c r="BD57" s="585"/>
      <c r="BE57" s="585"/>
      <c r="BF57" s="585"/>
      <c r="BG57" s="585"/>
      <c r="BH57" s="585"/>
      <c r="BI57" s="585"/>
      <c r="BJ57" s="585"/>
      <c r="BK57" s="585"/>
      <c r="BL57" s="585"/>
      <c r="BM57" s="585"/>
      <c r="BN57" s="585"/>
      <c r="BO57" s="585"/>
      <c r="BP57" s="585"/>
      <c r="BQ57" s="585"/>
      <c r="BR57" s="585"/>
      <c r="BS57" s="585"/>
      <c r="BT57" s="585"/>
      <c r="BU57" s="585"/>
      <c r="BV57" s="585"/>
      <c r="BW57" s="585"/>
      <c r="BX57" s="585"/>
      <c r="BY57" s="585"/>
      <c r="BZ57" s="585"/>
      <c r="CA57" s="585"/>
      <c r="CB57" s="585"/>
      <c r="CC57" s="585"/>
      <c r="CD57" s="585"/>
      <c r="CE57" s="585"/>
      <c r="CF57" s="585"/>
      <c r="CG57" s="585"/>
      <c r="CH57" s="585"/>
      <c r="CI57" s="585"/>
      <c r="CJ57" s="585"/>
      <c r="CK57" s="585"/>
      <c r="CL57" s="585"/>
      <c r="CM57" s="585"/>
      <c r="CN57" s="585"/>
      <c r="CO57" s="585"/>
      <c r="CP57" s="585"/>
      <c r="CQ57" s="585"/>
      <c r="CR57" s="585"/>
      <c r="CS57" s="585"/>
      <c r="CT57" s="585"/>
      <c r="CU57" s="585"/>
      <c r="CV57" s="585"/>
      <c r="CW57" s="585"/>
      <c r="CX57" s="585"/>
      <c r="CY57" s="585"/>
      <c r="CZ57" s="585"/>
      <c r="DA57" s="585"/>
      <c r="DB57" s="585"/>
      <c r="DC57" s="585"/>
      <c r="DD57" s="585"/>
      <c r="DE57" s="585"/>
      <c r="DF57" s="585"/>
    </row>
  </sheetData>
  <sheetProtection selectLockedCells="1"/>
  <mergeCells count="9">
    <mergeCell ref="H44:W45"/>
    <mergeCell ref="X44:AV45"/>
    <mergeCell ref="F55:DF57"/>
    <mergeCell ref="J7:DB8"/>
    <mergeCell ref="Q10:DA13"/>
    <mergeCell ref="M28:R29"/>
    <mergeCell ref="V28:AA29"/>
    <mergeCell ref="M31:AA32"/>
    <mergeCell ref="M33:AA3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E8161-1671-4B5B-9E12-6013680BE597}">
  <sheetPr codeName="Sheet21"/>
  <dimension ref="C3:K99"/>
  <sheetViews>
    <sheetView showGridLines="0" showRowColHeaders="0" workbookViewId="0">
      <selection activeCell="G40" sqref="G40"/>
    </sheetView>
  </sheetViews>
  <sheetFormatPr defaultColWidth="2.7109375" defaultRowHeight="15" x14ac:dyDescent="0.25"/>
  <cols>
    <col min="1" max="2" width="8.7109375" style="239" customWidth="1"/>
    <col min="3" max="4" width="1.7109375" style="239" customWidth="1"/>
    <col min="5" max="6" width="2.42578125" style="239" customWidth="1"/>
    <col min="7" max="7" width="133.5703125" style="239" customWidth="1"/>
    <col min="8" max="9" width="2.42578125" style="239" customWidth="1"/>
    <col min="10" max="11" width="1.7109375" style="239" customWidth="1"/>
    <col min="12" max="16384" width="2.7109375" style="239"/>
  </cols>
  <sheetData>
    <row r="3" spans="3:11" ht="9.9499999999999993" customHeight="1" x14ac:dyDescent="0.25">
      <c r="C3" s="236"/>
      <c r="D3" s="237"/>
      <c r="E3" s="237"/>
      <c r="F3" s="237"/>
      <c r="G3" s="237"/>
      <c r="H3" s="237"/>
      <c r="I3" s="237"/>
      <c r="J3" s="237"/>
      <c r="K3" s="238"/>
    </row>
    <row r="4" spans="3:11" ht="9.9499999999999993" customHeight="1" x14ac:dyDescent="0.25">
      <c r="C4" s="240"/>
      <c r="D4" s="241"/>
      <c r="E4" s="242"/>
      <c r="F4" s="242"/>
      <c r="G4" s="242"/>
      <c r="H4" s="242"/>
      <c r="I4" s="242"/>
      <c r="J4" s="243"/>
      <c r="K4" s="244"/>
    </row>
    <row r="5" spans="3:11" x14ac:dyDescent="0.25">
      <c r="C5" s="240"/>
      <c r="D5" s="245"/>
      <c r="E5" s="246"/>
      <c r="F5" s="247"/>
      <c r="G5" s="247"/>
      <c r="H5" s="247"/>
      <c r="I5" s="248"/>
      <c r="J5" s="249"/>
      <c r="K5" s="244"/>
    </row>
    <row r="6" spans="3:11" x14ac:dyDescent="0.25">
      <c r="C6" s="240"/>
      <c r="D6" s="245"/>
      <c r="E6" s="250"/>
      <c r="F6" s="236"/>
      <c r="G6" s="596"/>
      <c r="H6" s="238"/>
      <c r="I6" s="251"/>
      <c r="J6" s="249"/>
      <c r="K6" s="244"/>
    </row>
    <row r="7" spans="3:11" x14ac:dyDescent="0.25">
      <c r="C7" s="240"/>
      <c r="D7" s="245"/>
      <c r="E7" s="250"/>
      <c r="F7" s="240"/>
      <c r="G7" s="597"/>
      <c r="H7" s="244"/>
      <c r="I7" s="251"/>
      <c r="J7" s="249"/>
      <c r="K7" s="244"/>
    </row>
    <row r="8" spans="3:11" x14ac:dyDescent="0.25">
      <c r="C8" s="240"/>
      <c r="D8" s="245"/>
      <c r="E8" s="252"/>
      <c r="F8" s="240"/>
      <c r="G8" s="597"/>
      <c r="H8" s="244"/>
      <c r="I8" s="251"/>
      <c r="J8" s="249"/>
      <c r="K8" s="244"/>
    </row>
    <row r="9" spans="3:11" x14ac:dyDescent="0.25">
      <c r="C9" s="240"/>
      <c r="D9" s="245"/>
      <c r="E9" s="252"/>
      <c r="F9" s="240"/>
      <c r="G9" s="253"/>
      <c r="H9" s="244"/>
      <c r="I9" s="251"/>
      <c r="J9" s="249"/>
      <c r="K9" s="244"/>
    </row>
    <row r="10" spans="3:11" x14ac:dyDescent="0.25">
      <c r="C10" s="240"/>
      <c r="D10" s="245"/>
      <c r="E10" s="252"/>
      <c r="F10" s="240"/>
      <c r="G10" s="253"/>
      <c r="H10" s="244"/>
      <c r="I10" s="251"/>
      <c r="J10" s="249"/>
      <c r="K10" s="244"/>
    </row>
    <row r="11" spans="3:11" x14ac:dyDescent="0.25">
      <c r="C11" s="240"/>
      <c r="D11" s="245"/>
      <c r="E11" s="252"/>
      <c r="F11" s="240"/>
      <c r="G11" s="253"/>
      <c r="H11" s="244"/>
      <c r="I11" s="251"/>
      <c r="J11" s="249"/>
      <c r="K11" s="244"/>
    </row>
    <row r="12" spans="3:11" x14ac:dyDescent="0.25">
      <c r="C12" s="240"/>
      <c r="D12" s="245"/>
      <c r="E12" s="252"/>
      <c r="F12" s="240"/>
      <c r="G12" s="253"/>
      <c r="H12" s="244"/>
      <c r="I12" s="251"/>
      <c r="J12" s="249"/>
      <c r="K12" s="244"/>
    </row>
    <row r="13" spans="3:11" x14ac:dyDescent="0.25">
      <c r="C13" s="240"/>
      <c r="D13" s="245"/>
      <c r="E13" s="252"/>
      <c r="F13" s="240"/>
      <c r="G13" s="253"/>
      <c r="H13" s="244"/>
      <c r="I13" s="251"/>
      <c r="J13" s="249"/>
      <c r="K13" s="244"/>
    </row>
    <row r="14" spans="3:11" x14ac:dyDescent="0.25">
      <c r="C14" s="240"/>
      <c r="D14" s="245"/>
      <c r="E14" s="252"/>
      <c r="F14" s="240"/>
      <c r="G14" s="253"/>
      <c r="H14" s="244"/>
      <c r="I14" s="251"/>
      <c r="J14" s="249"/>
      <c r="K14" s="244"/>
    </row>
    <row r="15" spans="3:11" x14ac:dyDescent="0.25">
      <c r="C15" s="240"/>
      <c r="D15" s="245"/>
      <c r="E15" s="252"/>
      <c r="F15" s="240"/>
      <c r="G15" s="253"/>
      <c r="H15" s="244"/>
      <c r="I15" s="251"/>
      <c r="J15" s="249"/>
      <c r="K15" s="244"/>
    </row>
    <row r="16" spans="3:11" x14ac:dyDescent="0.25">
      <c r="C16" s="240"/>
      <c r="D16" s="245"/>
      <c r="E16" s="252"/>
      <c r="F16" s="240"/>
      <c r="G16" s="253"/>
      <c r="H16" s="244"/>
      <c r="I16" s="251"/>
      <c r="J16" s="249"/>
      <c r="K16" s="244"/>
    </row>
    <row r="17" spans="3:11" x14ac:dyDescent="0.25">
      <c r="C17" s="240"/>
      <c r="D17" s="245"/>
      <c r="E17" s="252"/>
      <c r="F17" s="240"/>
      <c r="G17" s="253"/>
      <c r="H17" s="244"/>
      <c r="I17" s="251"/>
      <c r="J17" s="249"/>
      <c r="K17" s="244"/>
    </row>
    <row r="18" spans="3:11" x14ac:dyDescent="0.25">
      <c r="C18" s="240"/>
      <c r="D18" s="245"/>
      <c r="E18" s="252"/>
      <c r="F18" s="254"/>
      <c r="G18" s="255"/>
      <c r="H18" s="256"/>
      <c r="I18" s="251"/>
      <c r="J18" s="249"/>
      <c r="K18" s="244"/>
    </row>
    <row r="19" spans="3:11" x14ac:dyDescent="0.25">
      <c r="C19" s="240"/>
      <c r="D19" s="245"/>
      <c r="E19" s="257"/>
      <c r="F19" s="258"/>
      <c r="G19" s="258"/>
      <c r="H19" s="258"/>
      <c r="I19" s="259"/>
      <c r="J19" s="249"/>
      <c r="K19" s="244"/>
    </row>
    <row r="20" spans="3:11" ht="9.9499999999999993" customHeight="1" x14ac:dyDescent="0.25">
      <c r="C20" s="240"/>
      <c r="D20" s="245"/>
      <c r="E20" s="253"/>
      <c r="F20" s="253"/>
      <c r="G20" s="253"/>
      <c r="H20" s="253"/>
      <c r="I20" s="253"/>
      <c r="J20" s="249"/>
      <c r="K20" s="244"/>
    </row>
    <row r="21" spans="3:11" x14ac:dyDescent="0.25">
      <c r="C21" s="240"/>
      <c r="D21" s="245"/>
      <c r="E21" s="598" t="s">
        <v>5</v>
      </c>
      <c r="F21" s="598"/>
      <c r="G21" s="598"/>
      <c r="H21" s="598"/>
      <c r="I21" s="598"/>
      <c r="J21" s="249"/>
      <c r="K21" s="244"/>
    </row>
    <row r="22" spans="3:11" ht="9.9499999999999993" customHeight="1" x14ac:dyDescent="0.25">
      <c r="C22" s="240"/>
      <c r="D22" s="245"/>
      <c r="E22" s="253"/>
      <c r="F22" s="253"/>
      <c r="G22" s="253"/>
      <c r="H22" s="253"/>
      <c r="I22" s="253"/>
      <c r="J22" s="249"/>
      <c r="K22" s="244"/>
    </row>
    <row r="23" spans="3:11" x14ac:dyDescent="0.25">
      <c r="C23" s="240"/>
      <c r="D23" s="245"/>
      <c r="E23" s="260"/>
      <c r="F23" s="261"/>
      <c r="G23" s="261"/>
      <c r="H23" s="261"/>
      <c r="I23" s="262"/>
      <c r="J23" s="249"/>
      <c r="K23" s="244"/>
    </row>
    <row r="24" spans="3:11" ht="9.9499999999999993" customHeight="1" x14ac:dyDescent="0.25">
      <c r="C24" s="240"/>
      <c r="D24" s="245"/>
      <c r="E24" s="250"/>
      <c r="F24" s="263"/>
      <c r="G24" s="264"/>
      <c r="H24" s="265"/>
      <c r="I24" s="266"/>
      <c r="J24" s="249"/>
      <c r="K24" s="244"/>
    </row>
    <row r="25" spans="3:11" ht="28.5" x14ac:dyDescent="0.25">
      <c r="C25" s="240"/>
      <c r="D25" s="245"/>
      <c r="E25" s="250"/>
      <c r="F25" s="267" t="s">
        <v>6</v>
      </c>
      <c r="G25" s="268"/>
      <c r="H25" s="269"/>
      <c r="I25" s="270"/>
      <c r="J25" s="249"/>
      <c r="K25" s="244"/>
    </row>
    <row r="26" spans="3:11" ht="9.9499999999999993" customHeight="1" x14ac:dyDescent="0.25">
      <c r="C26" s="240"/>
      <c r="D26" s="245"/>
      <c r="E26" s="250"/>
      <c r="F26" s="271"/>
      <c r="G26" s="272"/>
      <c r="H26" s="273"/>
      <c r="I26" s="266"/>
      <c r="J26" s="249"/>
      <c r="K26" s="244"/>
    </row>
    <row r="27" spans="3:11" ht="20.100000000000001" customHeight="1" x14ac:dyDescent="0.25">
      <c r="C27" s="240"/>
      <c r="D27" s="245"/>
      <c r="E27" s="250"/>
      <c r="F27" s="274" t="s">
        <v>7</v>
      </c>
      <c r="G27" s="275" t="s">
        <v>8</v>
      </c>
      <c r="H27" s="273"/>
      <c r="I27" s="266"/>
      <c r="J27" s="249"/>
      <c r="K27" s="244"/>
    </row>
    <row r="28" spans="3:11" ht="20.100000000000001" customHeight="1" x14ac:dyDescent="0.25">
      <c r="C28" s="240"/>
      <c r="D28" s="245"/>
      <c r="E28" s="250"/>
      <c r="F28" s="274" t="s">
        <v>7</v>
      </c>
      <c r="G28" s="275" t="s">
        <v>9</v>
      </c>
      <c r="H28" s="273"/>
      <c r="I28" s="266"/>
      <c r="J28" s="249"/>
      <c r="K28" s="244"/>
    </row>
    <row r="29" spans="3:11" ht="20.100000000000001" customHeight="1" x14ac:dyDescent="0.25">
      <c r="C29" s="240"/>
      <c r="D29" s="245"/>
      <c r="E29" s="250"/>
      <c r="F29" s="274" t="s">
        <v>7</v>
      </c>
      <c r="G29" s="275" t="s">
        <v>10</v>
      </c>
      <c r="H29" s="276"/>
      <c r="I29" s="266"/>
      <c r="J29" s="249"/>
      <c r="K29" s="244"/>
    </row>
    <row r="30" spans="3:11" ht="20.100000000000001" customHeight="1" x14ac:dyDescent="0.25">
      <c r="C30" s="240"/>
      <c r="D30" s="245"/>
      <c r="E30" s="250"/>
      <c r="F30" s="274" t="s">
        <v>7</v>
      </c>
      <c r="G30" s="275" t="s">
        <v>11</v>
      </c>
      <c r="H30" s="276"/>
      <c r="I30" s="266"/>
      <c r="J30" s="249"/>
      <c r="K30" s="244"/>
    </row>
    <row r="31" spans="3:11" ht="20.100000000000001" customHeight="1" x14ac:dyDescent="0.25">
      <c r="C31" s="240"/>
      <c r="D31" s="245"/>
      <c r="E31" s="250"/>
      <c r="F31" s="274" t="s">
        <v>7</v>
      </c>
      <c r="G31" s="277" t="s">
        <v>12</v>
      </c>
      <c r="H31" s="244"/>
      <c r="I31" s="266"/>
      <c r="J31" s="249"/>
      <c r="K31" s="244"/>
    </row>
    <row r="32" spans="3:11" ht="20.100000000000001" customHeight="1" x14ac:dyDescent="0.25">
      <c r="C32" s="240"/>
      <c r="D32" s="245"/>
      <c r="E32" s="250"/>
      <c r="F32" s="274" t="s">
        <v>7</v>
      </c>
      <c r="G32" s="277" t="s">
        <v>13</v>
      </c>
      <c r="H32" s="244"/>
      <c r="I32" s="266"/>
      <c r="J32" s="249"/>
      <c r="K32" s="244"/>
    </row>
    <row r="33" spans="3:11" ht="20.100000000000001" customHeight="1" x14ac:dyDescent="0.25">
      <c r="C33" s="240"/>
      <c r="D33" s="245"/>
      <c r="E33" s="250"/>
      <c r="F33" s="274" t="s">
        <v>7</v>
      </c>
      <c r="G33" s="277" t="s">
        <v>14</v>
      </c>
      <c r="H33" s="244"/>
      <c r="I33" s="266"/>
      <c r="J33" s="249"/>
      <c r="K33" s="244"/>
    </row>
    <row r="34" spans="3:11" ht="20.100000000000001" customHeight="1" x14ac:dyDescent="0.25">
      <c r="C34" s="240"/>
      <c r="D34" s="245"/>
      <c r="E34" s="250"/>
      <c r="F34" s="274" t="s">
        <v>7</v>
      </c>
      <c r="G34" s="277" t="s">
        <v>15</v>
      </c>
      <c r="H34" s="244"/>
      <c r="I34" s="266"/>
      <c r="J34" s="249"/>
      <c r="K34" s="244"/>
    </row>
    <row r="35" spans="3:11" ht="20.100000000000001" customHeight="1" x14ac:dyDescent="0.25">
      <c r="C35" s="240"/>
      <c r="D35" s="245"/>
      <c r="E35" s="250"/>
      <c r="F35" s="274" t="s">
        <v>7</v>
      </c>
      <c r="G35" s="277" t="s">
        <v>16</v>
      </c>
      <c r="H35" s="244"/>
      <c r="I35" s="266"/>
      <c r="J35" s="249"/>
      <c r="K35" s="244"/>
    </row>
    <row r="36" spans="3:11" ht="20.100000000000001" customHeight="1" x14ac:dyDescent="0.25">
      <c r="C36" s="240"/>
      <c r="D36" s="245"/>
      <c r="E36" s="250"/>
      <c r="F36" s="274" t="s">
        <v>7</v>
      </c>
      <c r="G36" s="277" t="s">
        <v>17</v>
      </c>
      <c r="H36" s="244"/>
      <c r="I36" s="266"/>
      <c r="J36" s="249"/>
      <c r="K36" s="244"/>
    </row>
    <row r="37" spans="3:11" ht="20.100000000000001" customHeight="1" x14ac:dyDescent="0.25">
      <c r="C37" s="240"/>
      <c r="D37" s="245"/>
      <c r="E37" s="250"/>
      <c r="F37" s="274" t="s">
        <v>7</v>
      </c>
      <c r="G37" s="277" t="s">
        <v>18</v>
      </c>
      <c r="H37" s="244"/>
      <c r="I37" s="266"/>
      <c r="J37" s="249"/>
      <c r="K37" s="244"/>
    </row>
    <row r="38" spans="3:11" ht="20.100000000000001" customHeight="1" x14ac:dyDescent="0.25">
      <c r="C38" s="240"/>
      <c r="D38" s="245"/>
      <c r="E38" s="250"/>
      <c r="F38" s="274" t="s">
        <v>7</v>
      </c>
      <c r="G38" s="275" t="s">
        <v>19</v>
      </c>
      <c r="H38" s="276"/>
      <c r="I38" s="266"/>
      <c r="J38" s="249"/>
      <c r="K38" s="244"/>
    </row>
    <row r="39" spans="3:11" ht="20.100000000000001" customHeight="1" x14ac:dyDescent="0.25">
      <c r="C39" s="240"/>
      <c r="D39" s="245"/>
      <c r="E39" s="250"/>
      <c r="F39" s="274" t="s">
        <v>7</v>
      </c>
      <c r="G39" s="275" t="s">
        <v>2905</v>
      </c>
      <c r="H39" s="276"/>
      <c r="I39" s="266"/>
      <c r="J39" s="249"/>
      <c r="K39" s="244"/>
    </row>
    <row r="40" spans="3:11" ht="20.100000000000001" customHeight="1" x14ac:dyDescent="0.25">
      <c r="C40" s="240"/>
      <c r="D40" s="245"/>
      <c r="E40" s="250"/>
      <c r="F40" s="274" t="s">
        <v>7</v>
      </c>
      <c r="G40" s="275" t="s">
        <v>20</v>
      </c>
      <c r="H40" s="276"/>
      <c r="I40" s="266"/>
      <c r="J40" s="249"/>
      <c r="K40" s="244"/>
    </row>
    <row r="41" spans="3:11" ht="20.100000000000001" customHeight="1" x14ac:dyDescent="0.25">
      <c r="C41" s="240"/>
      <c r="D41" s="245"/>
      <c r="E41" s="250"/>
      <c r="F41" s="274" t="s">
        <v>7</v>
      </c>
      <c r="G41" s="275" t="s">
        <v>21</v>
      </c>
      <c r="H41" s="276"/>
      <c r="I41" s="266"/>
      <c r="J41" s="249"/>
      <c r="K41" s="244"/>
    </row>
    <row r="42" spans="3:11" ht="20.100000000000001" customHeight="1" x14ac:dyDescent="0.25">
      <c r="C42" s="240"/>
      <c r="D42" s="245"/>
      <c r="E42" s="250"/>
      <c r="F42" s="274" t="s">
        <v>7</v>
      </c>
      <c r="G42" s="275" t="s">
        <v>22</v>
      </c>
      <c r="H42" s="276"/>
      <c r="I42" s="266"/>
      <c r="J42" s="249"/>
      <c r="K42" s="244"/>
    </row>
    <row r="43" spans="3:11" ht="20.100000000000001" customHeight="1" x14ac:dyDescent="0.25">
      <c r="C43" s="240"/>
      <c r="D43" s="245"/>
      <c r="E43" s="250"/>
      <c r="F43" s="274" t="s">
        <v>7</v>
      </c>
      <c r="G43" s="275" t="s">
        <v>23</v>
      </c>
      <c r="H43" s="276"/>
      <c r="I43" s="266"/>
      <c r="J43" s="249"/>
      <c r="K43" s="244"/>
    </row>
    <row r="44" spans="3:11" ht="20.100000000000001" customHeight="1" x14ac:dyDescent="0.25">
      <c r="C44" s="240"/>
      <c r="D44" s="245"/>
      <c r="E44" s="250"/>
      <c r="F44" s="274" t="s">
        <v>7</v>
      </c>
      <c r="G44" s="275" t="s">
        <v>24</v>
      </c>
      <c r="H44" s="276"/>
      <c r="I44" s="266"/>
      <c r="J44" s="249"/>
      <c r="K44" s="244"/>
    </row>
    <row r="45" spans="3:11" ht="20.100000000000001" customHeight="1" x14ac:dyDescent="0.25">
      <c r="C45" s="240"/>
      <c r="D45" s="245"/>
      <c r="E45" s="250"/>
      <c r="F45" s="274" t="s">
        <v>7</v>
      </c>
      <c r="G45" s="275" t="s">
        <v>25</v>
      </c>
      <c r="H45" s="276"/>
      <c r="I45" s="266"/>
      <c r="J45" s="249"/>
      <c r="K45" s="244"/>
    </row>
    <row r="46" spans="3:11" ht="20.100000000000001" customHeight="1" x14ac:dyDescent="0.25">
      <c r="C46" s="240"/>
      <c r="D46" s="245"/>
      <c r="E46" s="250"/>
      <c r="F46" s="274" t="s">
        <v>7</v>
      </c>
      <c r="G46" s="275" t="s">
        <v>26</v>
      </c>
      <c r="H46" s="276"/>
      <c r="I46" s="266"/>
      <c r="J46" s="249"/>
      <c r="K46" s="244"/>
    </row>
    <row r="47" spans="3:11" ht="20.100000000000001" customHeight="1" x14ac:dyDescent="0.25">
      <c r="C47" s="240"/>
      <c r="D47" s="245"/>
      <c r="E47" s="250"/>
      <c r="F47" s="274" t="s">
        <v>7</v>
      </c>
      <c r="G47" s="275" t="s">
        <v>27</v>
      </c>
      <c r="H47" s="276"/>
      <c r="I47" s="266"/>
      <c r="J47" s="249"/>
      <c r="K47" s="244"/>
    </row>
    <row r="48" spans="3:11" ht="20.100000000000001" customHeight="1" x14ac:dyDescent="0.25">
      <c r="C48" s="240"/>
      <c r="D48" s="245"/>
      <c r="E48" s="250"/>
      <c r="F48" s="274" t="s">
        <v>7</v>
      </c>
      <c r="G48" s="278" t="s">
        <v>28</v>
      </c>
      <c r="H48" s="276"/>
      <c r="I48" s="266"/>
      <c r="J48" s="249"/>
      <c r="K48" s="244"/>
    </row>
    <row r="49" spans="3:11" ht="20.100000000000001" customHeight="1" x14ac:dyDescent="0.25">
      <c r="C49" s="240"/>
      <c r="D49" s="245"/>
      <c r="E49" s="250"/>
      <c r="F49" s="274" t="s">
        <v>7</v>
      </c>
      <c r="G49" s="275" t="s">
        <v>29</v>
      </c>
      <c r="H49" s="276"/>
      <c r="I49" s="266"/>
      <c r="J49" s="249"/>
      <c r="K49" s="244"/>
    </row>
    <row r="50" spans="3:11" ht="20.100000000000001" customHeight="1" x14ac:dyDescent="0.25">
      <c r="C50" s="240"/>
      <c r="D50" s="245"/>
      <c r="E50" s="250"/>
      <c r="F50" s="274" t="s">
        <v>7</v>
      </c>
      <c r="G50" s="275" t="s">
        <v>30</v>
      </c>
      <c r="H50" s="276"/>
      <c r="I50" s="266"/>
      <c r="J50" s="249"/>
      <c r="K50" s="244"/>
    </row>
    <row r="51" spans="3:11" ht="20.100000000000001" customHeight="1" x14ac:dyDescent="0.25">
      <c r="C51" s="240"/>
      <c r="D51" s="245"/>
      <c r="E51" s="250"/>
      <c r="F51" s="274" t="s">
        <v>7</v>
      </c>
      <c r="G51" s="275" t="s">
        <v>31</v>
      </c>
      <c r="H51" s="276"/>
      <c r="I51" s="266"/>
      <c r="J51" s="249"/>
      <c r="K51" s="244"/>
    </row>
    <row r="52" spans="3:11" ht="20.100000000000001" customHeight="1" x14ac:dyDescent="0.25">
      <c r="C52" s="240"/>
      <c r="D52" s="245"/>
      <c r="E52" s="250"/>
      <c r="F52" s="274" t="s">
        <v>7</v>
      </c>
      <c r="G52" s="279" t="s">
        <v>2904</v>
      </c>
      <c r="H52" s="276"/>
      <c r="I52" s="266"/>
      <c r="J52" s="249"/>
      <c r="K52" s="244"/>
    </row>
    <row r="53" spans="3:11" ht="9.9499999999999993" customHeight="1" x14ac:dyDescent="0.25">
      <c r="C53" s="240"/>
      <c r="D53" s="245"/>
      <c r="E53" s="250"/>
      <c r="F53" s="254"/>
      <c r="G53" s="255"/>
      <c r="H53" s="256"/>
      <c r="I53" s="266"/>
      <c r="J53" s="249"/>
      <c r="K53" s="244"/>
    </row>
    <row r="54" spans="3:11" x14ac:dyDescent="0.25">
      <c r="C54" s="240"/>
      <c r="D54" s="245"/>
      <c r="E54" s="280"/>
      <c r="F54" s="281"/>
      <c r="G54" s="281"/>
      <c r="H54" s="281"/>
      <c r="I54" s="282"/>
      <c r="J54" s="249"/>
      <c r="K54" s="244"/>
    </row>
    <row r="55" spans="3:11" ht="9.9499999999999993" customHeight="1" x14ac:dyDescent="0.25">
      <c r="C55" s="240"/>
      <c r="D55" s="245"/>
      <c r="E55" s="283"/>
      <c r="F55" s="283"/>
      <c r="G55" s="283"/>
      <c r="H55" s="283"/>
      <c r="I55" s="283"/>
      <c r="J55" s="249"/>
      <c r="K55" s="244"/>
    </row>
    <row r="56" spans="3:11" ht="15.75" x14ac:dyDescent="0.25">
      <c r="C56" s="240"/>
      <c r="D56" s="245"/>
      <c r="E56" s="284"/>
      <c r="F56" s="285"/>
      <c r="G56" s="285"/>
      <c r="H56" s="285"/>
      <c r="I56" s="286"/>
      <c r="J56" s="249"/>
      <c r="K56" s="244"/>
    </row>
    <row r="57" spans="3:11" ht="9.9499999999999993" customHeight="1" x14ac:dyDescent="0.25">
      <c r="C57" s="240"/>
      <c r="D57" s="245"/>
      <c r="E57" s="287"/>
      <c r="F57" s="288"/>
      <c r="G57" s="289"/>
      <c r="H57" s="290"/>
      <c r="I57" s="291"/>
      <c r="J57" s="249"/>
      <c r="K57" s="244"/>
    </row>
    <row r="58" spans="3:11" ht="28.5" x14ac:dyDescent="0.25">
      <c r="C58" s="240"/>
      <c r="D58" s="245"/>
      <c r="E58" s="250"/>
      <c r="F58" s="599" t="s">
        <v>32</v>
      </c>
      <c r="G58" s="600"/>
      <c r="H58" s="273"/>
      <c r="I58" s="266"/>
      <c r="J58" s="249"/>
      <c r="K58" s="244"/>
    </row>
    <row r="59" spans="3:11" ht="9.9499999999999993" customHeight="1" x14ac:dyDescent="0.25">
      <c r="C59" s="240"/>
      <c r="D59" s="245"/>
      <c r="E59" s="250"/>
      <c r="F59" s="292"/>
      <c r="G59" s="293"/>
      <c r="H59" s="273"/>
      <c r="I59" s="266"/>
      <c r="J59" s="249"/>
      <c r="K59" s="244"/>
    </row>
    <row r="60" spans="3:11" ht="15" customHeight="1" x14ac:dyDescent="0.3">
      <c r="C60" s="240"/>
      <c r="D60" s="245"/>
      <c r="E60" s="250"/>
      <c r="F60" s="294" t="s">
        <v>7</v>
      </c>
      <c r="G60" s="295" t="s">
        <v>33</v>
      </c>
      <c r="H60" s="296"/>
      <c r="I60" s="297"/>
      <c r="J60" s="249"/>
      <c r="K60" s="244"/>
    </row>
    <row r="61" spans="3:11" ht="18" customHeight="1" x14ac:dyDescent="0.25">
      <c r="C61" s="240"/>
      <c r="D61" s="245"/>
      <c r="E61" s="250"/>
      <c r="F61" s="298"/>
      <c r="G61" s="299" t="s">
        <v>34</v>
      </c>
      <c r="H61" s="300"/>
      <c r="I61" s="301"/>
      <c r="J61" s="249"/>
      <c r="K61" s="244"/>
    </row>
    <row r="62" spans="3:11" ht="15" customHeight="1" x14ac:dyDescent="0.25">
      <c r="C62" s="240"/>
      <c r="D62" s="245"/>
      <c r="E62" s="250"/>
      <c r="F62" s="274" t="s">
        <v>7</v>
      </c>
      <c r="G62" s="295" t="s">
        <v>35</v>
      </c>
      <c r="H62" s="300"/>
      <c r="I62" s="301"/>
      <c r="J62" s="249"/>
      <c r="K62" s="244"/>
    </row>
    <row r="63" spans="3:11" ht="18" customHeight="1" x14ac:dyDescent="0.25">
      <c r="C63" s="240"/>
      <c r="D63" s="245"/>
      <c r="E63" s="250"/>
      <c r="F63" s="298"/>
      <c r="G63" s="299" t="s">
        <v>36</v>
      </c>
      <c r="H63" s="300"/>
      <c r="I63" s="301"/>
      <c r="J63" s="249"/>
      <c r="K63" s="244"/>
    </row>
    <row r="64" spans="3:11" ht="15" customHeight="1" x14ac:dyDescent="0.25">
      <c r="C64" s="240"/>
      <c r="D64" s="245"/>
      <c r="E64" s="252"/>
      <c r="F64" s="274" t="s">
        <v>7</v>
      </c>
      <c r="G64" s="295" t="s">
        <v>37</v>
      </c>
      <c r="H64" s="302"/>
      <c r="I64" s="251"/>
      <c r="J64" s="249"/>
      <c r="K64" s="244"/>
    </row>
    <row r="65" spans="3:11" ht="18" customHeight="1" x14ac:dyDescent="0.25">
      <c r="C65" s="240"/>
      <c r="D65" s="245"/>
      <c r="E65" s="252"/>
      <c r="F65" s="298"/>
      <c r="G65" s="299" t="s">
        <v>38</v>
      </c>
      <c r="H65" s="300"/>
      <c r="I65" s="251"/>
      <c r="J65" s="249"/>
      <c r="K65" s="244"/>
    </row>
    <row r="66" spans="3:11" ht="15" customHeight="1" x14ac:dyDescent="0.3">
      <c r="C66" s="240"/>
      <c r="D66" s="245"/>
      <c r="E66" s="250"/>
      <c r="F66" s="274" t="s">
        <v>7</v>
      </c>
      <c r="G66" s="295" t="s">
        <v>39</v>
      </c>
      <c r="H66" s="296"/>
      <c r="I66" s="266"/>
      <c r="J66" s="249"/>
      <c r="K66" s="244"/>
    </row>
    <row r="67" spans="3:11" ht="18" customHeight="1" x14ac:dyDescent="0.25">
      <c r="C67" s="240"/>
      <c r="D67" s="245"/>
      <c r="E67" s="250"/>
      <c r="F67" s="298"/>
      <c r="G67" s="299" t="s">
        <v>40</v>
      </c>
      <c r="H67" s="300"/>
      <c r="I67" s="266"/>
      <c r="J67" s="249"/>
      <c r="K67" s="244"/>
    </row>
    <row r="68" spans="3:11" ht="15" customHeight="1" x14ac:dyDescent="0.3">
      <c r="C68" s="240"/>
      <c r="D68" s="245"/>
      <c r="E68" s="250"/>
      <c r="F68" s="274" t="s">
        <v>7</v>
      </c>
      <c r="G68" s="295" t="s">
        <v>41</v>
      </c>
      <c r="H68" s="296"/>
      <c r="I68" s="266"/>
      <c r="J68" s="249"/>
      <c r="K68" s="244"/>
    </row>
    <row r="69" spans="3:11" ht="18" customHeight="1" x14ac:dyDescent="0.25">
      <c r="C69" s="240"/>
      <c r="D69" s="245"/>
      <c r="E69" s="250"/>
      <c r="F69" s="298"/>
      <c r="G69" s="299" t="s">
        <v>42</v>
      </c>
      <c r="H69" s="300"/>
      <c r="I69" s="266"/>
      <c r="J69" s="249"/>
      <c r="K69" s="244"/>
    </row>
    <row r="70" spans="3:11" ht="15" customHeight="1" x14ac:dyDescent="0.3">
      <c r="C70" s="240"/>
      <c r="D70" s="245"/>
      <c r="E70" s="250"/>
      <c r="F70" s="274" t="s">
        <v>7</v>
      </c>
      <c r="G70" s="295" t="s">
        <v>43</v>
      </c>
      <c r="H70" s="296"/>
      <c r="I70" s="266"/>
      <c r="J70" s="249"/>
      <c r="K70" s="244"/>
    </row>
    <row r="71" spans="3:11" ht="18" customHeight="1" x14ac:dyDescent="0.25">
      <c r="C71" s="240"/>
      <c r="D71" s="245"/>
      <c r="E71" s="250"/>
      <c r="F71" s="298"/>
      <c r="G71" s="299" t="s">
        <v>44</v>
      </c>
      <c r="H71" s="300"/>
      <c r="I71" s="266"/>
      <c r="J71" s="249"/>
      <c r="K71" s="244"/>
    </row>
    <row r="72" spans="3:11" ht="15" customHeight="1" x14ac:dyDescent="0.25">
      <c r="C72" s="240"/>
      <c r="D72" s="245"/>
      <c r="E72" s="250"/>
      <c r="F72" s="274" t="s">
        <v>7</v>
      </c>
      <c r="G72" s="295" t="s">
        <v>45</v>
      </c>
      <c r="H72" s="300"/>
      <c r="I72" s="266"/>
      <c r="J72" s="249"/>
      <c r="K72" s="244"/>
    </row>
    <row r="73" spans="3:11" ht="18" customHeight="1" x14ac:dyDescent="0.25">
      <c r="C73" s="240"/>
      <c r="D73" s="245"/>
      <c r="E73" s="250"/>
      <c r="F73" s="298"/>
      <c r="G73" s="299" t="s">
        <v>46</v>
      </c>
      <c r="H73" s="300"/>
      <c r="I73" s="266"/>
      <c r="J73" s="249"/>
      <c r="K73" s="244"/>
    </row>
    <row r="74" spans="3:11" ht="15" customHeight="1" x14ac:dyDescent="0.3">
      <c r="C74" s="240"/>
      <c r="D74" s="245"/>
      <c r="E74" s="250"/>
      <c r="F74" s="274" t="s">
        <v>7</v>
      </c>
      <c r="G74" s="295" t="s">
        <v>47</v>
      </c>
      <c r="H74" s="296"/>
      <c r="I74" s="266"/>
      <c r="J74" s="249"/>
      <c r="K74" s="244"/>
    </row>
    <row r="75" spans="3:11" ht="18" customHeight="1" x14ac:dyDescent="0.25">
      <c r="C75" s="240"/>
      <c r="D75" s="245"/>
      <c r="E75" s="250"/>
      <c r="F75" s="298"/>
      <c r="G75" s="299" t="s">
        <v>48</v>
      </c>
      <c r="H75" s="300"/>
      <c r="I75" s="266"/>
      <c r="J75" s="249"/>
      <c r="K75" s="244"/>
    </row>
    <row r="76" spans="3:11" ht="15" customHeight="1" x14ac:dyDescent="0.25">
      <c r="C76" s="240"/>
      <c r="D76" s="245"/>
      <c r="E76" s="250"/>
      <c r="F76" s="274" t="s">
        <v>7</v>
      </c>
      <c r="G76" s="295" t="s">
        <v>49</v>
      </c>
      <c r="H76" s="302"/>
      <c r="I76" s="266"/>
      <c r="J76" s="249"/>
      <c r="K76" s="244"/>
    </row>
    <row r="77" spans="3:11" ht="18" customHeight="1" x14ac:dyDescent="0.25">
      <c r="C77" s="240"/>
      <c r="D77" s="245"/>
      <c r="E77" s="250"/>
      <c r="F77" s="298"/>
      <c r="G77" s="299" t="s">
        <v>50</v>
      </c>
      <c r="H77" s="300"/>
      <c r="I77" s="266"/>
      <c r="J77" s="249"/>
      <c r="K77" s="244"/>
    </row>
    <row r="78" spans="3:11" ht="15" customHeight="1" x14ac:dyDescent="0.25">
      <c r="C78" s="240"/>
      <c r="D78" s="245"/>
      <c r="E78" s="250"/>
      <c r="F78" s="274" t="s">
        <v>7</v>
      </c>
      <c r="G78" s="295" t="s">
        <v>51</v>
      </c>
      <c r="H78" s="302"/>
      <c r="I78" s="266"/>
      <c r="J78" s="249"/>
      <c r="K78" s="244"/>
    </row>
    <row r="79" spans="3:11" ht="18" customHeight="1" x14ac:dyDescent="0.25">
      <c r="C79" s="240"/>
      <c r="D79" s="245"/>
      <c r="E79" s="250"/>
      <c r="F79" s="298"/>
      <c r="G79" s="299" t="s">
        <v>52</v>
      </c>
      <c r="H79" s="300"/>
      <c r="I79" s="266"/>
      <c r="J79" s="249"/>
      <c r="K79" s="244"/>
    </row>
    <row r="80" spans="3:11" ht="15" customHeight="1" x14ac:dyDescent="0.25">
      <c r="C80" s="240"/>
      <c r="D80" s="245"/>
      <c r="E80" s="250"/>
      <c r="F80" s="274" t="s">
        <v>7</v>
      </c>
      <c r="G80" s="295" t="s">
        <v>53</v>
      </c>
      <c r="H80" s="302"/>
      <c r="I80" s="266"/>
      <c r="J80" s="249"/>
      <c r="K80" s="244"/>
    </row>
    <row r="81" spans="3:11" ht="18" customHeight="1" x14ac:dyDescent="0.25">
      <c r="C81" s="240"/>
      <c r="D81" s="245"/>
      <c r="E81" s="250"/>
      <c r="F81" s="298"/>
      <c r="G81" s="299" t="s">
        <v>54</v>
      </c>
      <c r="H81" s="300"/>
      <c r="I81" s="266"/>
      <c r="J81" s="249"/>
      <c r="K81" s="244"/>
    </row>
    <row r="82" spans="3:11" ht="15" customHeight="1" x14ac:dyDescent="0.25">
      <c r="C82" s="240"/>
      <c r="D82" s="245"/>
      <c r="E82" s="250"/>
      <c r="F82" s="274" t="s">
        <v>7</v>
      </c>
      <c r="G82" s="295" t="s">
        <v>55</v>
      </c>
      <c r="H82" s="302"/>
      <c r="I82" s="266"/>
      <c r="J82" s="249"/>
      <c r="K82" s="244"/>
    </row>
    <row r="83" spans="3:11" ht="18" customHeight="1" x14ac:dyDescent="0.25">
      <c r="C83" s="240"/>
      <c r="D83" s="245"/>
      <c r="E83" s="250"/>
      <c r="F83" s="298"/>
      <c r="G83" s="299" t="s">
        <v>56</v>
      </c>
      <c r="H83" s="300"/>
      <c r="I83" s="266"/>
      <c r="J83" s="249"/>
      <c r="K83" s="244"/>
    </row>
    <row r="84" spans="3:11" ht="15" customHeight="1" x14ac:dyDescent="0.25">
      <c r="C84" s="240"/>
      <c r="D84" s="245"/>
      <c r="E84" s="250"/>
      <c r="F84" s="274" t="s">
        <v>7</v>
      </c>
      <c r="G84" s="295" t="s">
        <v>57</v>
      </c>
      <c r="H84" s="302"/>
      <c r="I84" s="266"/>
      <c r="J84" s="249"/>
      <c r="K84" s="244"/>
    </row>
    <row r="85" spans="3:11" ht="18" customHeight="1" x14ac:dyDescent="0.25">
      <c r="C85" s="240"/>
      <c r="D85" s="245"/>
      <c r="E85" s="250"/>
      <c r="F85" s="298"/>
      <c r="G85" s="299" t="s">
        <v>58</v>
      </c>
      <c r="H85" s="300"/>
      <c r="I85" s="266"/>
      <c r="J85" s="249"/>
      <c r="K85" s="244"/>
    </row>
    <row r="86" spans="3:11" ht="15" customHeight="1" x14ac:dyDescent="0.25">
      <c r="C86" s="240"/>
      <c r="D86" s="245"/>
      <c r="E86" s="250"/>
      <c r="F86" s="274" t="s">
        <v>7</v>
      </c>
      <c r="G86" s="295" t="s">
        <v>59</v>
      </c>
      <c r="H86" s="302"/>
      <c r="I86" s="266"/>
      <c r="J86" s="249"/>
      <c r="K86" s="244"/>
    </row>
    <row r="87" spans="3:11" ht="18" customHeight="1" x14ac:dyDescent="0.25">
      <c r="C87" s="240"/>
      <c r="D87" s="245"/>
      <c r="E87" s="250"/>
      <c r="F87" s="298"/>
      <c r="G87" s="299" t="s">
        <v>60</v>
      </c>
      <c r="H87" s="300"/>
      <c r="I87" s="266"/>
      <c r="J87" s="249"/>
      <c r="K87" s="244"/>
    </row>
    <row r="88" spans="3:11" ht="15" customHeight="1" x14ac:dyDescent="0.25">
      <c r="C88" s="240"/>
      <c r="D88" s="245"/>
      <c r="E88" s="250"/>
      <c r="F88" s="274" t="s">
        <v>7</v>
      </c>
      <c r="G88" s="295" t="s">
        <v>61</v>
      </c>
      <c r="H88" s="302"/>
      <c r="I88" s="266"/>
      <c r="J88" s="249"/>
      <c r="K88" s="244"/>
    </row>
    <row r="89" spans="3:11" ht="18" customHeight="1" x14ac:dyDescent="0.25">
      <c r="C89" s="240"/>
      <c r="D89" s="245"/>
      <c r="E89" s="250"/>
      <c r="F89" s="298"/>
      <c r="G89" s="299" t="s">
        <v>62</v>
      </c>
      <c r="H89" s="300"/>
      <c r="I89" s="266"/>
      <c r="J89" s="249"/>
      <c r="K89" s="244"/>
    </row>
    <row r="90" spans="3:11" ht="15" customHeight="1" x14ac:dyDescent="0.25">
      <c r="C90" s="240"/>
      <c r="D90" s="245"/>
      <c r="E90" s="250"/>
      <c r="F90" s="274" t="s">
        <v>7</v>
      </c>
      <c r="G90" s="295" t="s">
        <v>63</v>
      </c>
      <c r="H90" s="300"/>
      <c r="I90" s="266"/>
      <c r="J90" s="249"/>
      <c r="K90" s="244"/>
    </row>
    <row r="91" spans="3:11" ht="18" customHeight="1" x14ac:dyDescent="0.25">
      <c r="C91" s="240"/>
      <c r="D91" s="245"/>
      <c r="E91" s="250"/>
      <c r="F91" s="298"/>
      <c r="G91" s="299" t="s">
        <v>64</v>
      </c>
      <c r="H91" s="300"/>
      <c r="I91" s="266"/>
      <c r="J91" s="249"/>
      <c r="K91" s="244"/>
    </row>
    <row r="92" spans="3:11" ht="15" customHeight="1" x14ac:dyDescent="0.25">
      <c r="C92" s="240"/>
      <c r="D92" s="245"/>
      <c r="E92" s="250"/>
      <c r="F92" s="274" t="s">
        <v>7</v>
      </c>
      <c r="G92" s="295" t="s">
        <v>65</v>
      </c>
      <c r="H92" s="302"/>
      <c r="I92" s="266"/>
      <c r="J92" s="249"/>
      <c r="K92" s="244"/>
    </row>
    <row r="93" spans="3:11" ht="18" customHeight="1" x14ac:dyDescent="0.25">
      <c r="C93" s="240"/>
      <c r="D93" s="245"/>
      <c r="E93" s="250"/>
      <c r="F93" s="298"/>
      <c r="G93" s="299" t="s">
        <v>66</v>
      </c>
      <c r="H93" s="300"/>
      <c r="I93" s="266"/>
      <c r="J93" s="249"/>
      <c r="K93" s="244"/>
    </row>
    <row r="94" spans="3:11" ht="15" customHeight="1" x14ac:dyDescent="0.25">
      <c r="C94" s="240"/>
      <c r="D94" s="245"/>
      <c r="E94" s="250"/>
      <c r="F94" s="274" t="s">
        <v>7</v>
      </c>
      <c r="G94" s="295" t="s">
        <v>67</v>
      </c>
      <c r="H94" s="300"/>
      <c r="I94" s="266"/>
      <c r="J94" s="249"/>
      <c r="K94" s="244"/>
    </row>
    <row r="95" spans="3:11" ht="18" customHeight="1" x14ac:dyDescent="0.25">
      <c r="C95" s="240"/>
      <c r="D95" s="245"/>
      <c r="E95" s="250"/>
      <c r="F95" s="298"/>
      <c r="G95" s="299" t="s">
        <v>68</v>
      </c>
      <c r="H95" s="300"/>
      <c r="I95" s="266"/>
      <c r="J95" s="249"/>
      <c r="K95" s="244"/>
    </row>
    <row r="96" spans="3:11" ht="9.9499999999999993" customHeight="1" x14ac:dyDescent="0.25">
      <c r="C96" s="240"/>
      <c r="D96" s="245"/>
      <c r="E96" s="250"/>
      <c r="F96" s="303"/>
      <c r="G96" s="304"/>
      <c r="H96" s="305"/>
      <c r="I96" s="266"/>
      <c r="J96" s="249"/>
      <c r="K96" s="244"/>
    </row>
    <row r="97" spans="3:11" x14ac:dyDescent="0.25">
      <c r="C97" s="240"/>
      <c r="D97" s="245"/>
      <c r="E97" s="280"/>
      <c r="F97" s="281"/>
      <c r="G97" s="281"/>
      <c r="H97" s="281"/>
      <c r="I97" s="282"/>
      <c r="J97" s="249"/>
      <c r="K97" s="244"/>
    </row>
    <row r="98" spans="3:11" ht="9.9499999999999993" customHeight="1" x14ac:dyDescent="0.25">
      <c r="C98" s="240"/>
      <c r="D98" s="306"/>
      <c r="E98" s="307"/>
      <c r="F98" s="307"/>
      <c r="G98" s="307"/>
      <c r="H98" s="307"/>
      <c r="I98" s="307"/>
      <c r="J98" s="308"/>
      <c r="K98" s="244"/>
    </row>
    <row r="99" spans="3:11" ht="9.9499999999999993" customHeight="1" x14ac:dyDescent="0.25">
      <c r="C99" s="254"/>
      <c r="D99" s="255"/>
      <c r="E99" s="255"/>
      <c r="F99" s="255"/>
      <c r="G99" s="255"/>
      <c r="H99" s="255"/>
      <c r="I99" s="255"/>
      <c r="J99" s="255"/>
      <c r="K99" s="256"/>
    </row>
  </sheetData>
  <sheetProtection algorithmName="SHA-512" hashValue="lLhCnoI29Bzv+9qQmmz7Pzyj7QYkf9mzjF6QSwxQB4OFEHV/hIOifepdkAsB6s2e2MqlhEt6vHyEgVRHZFQvHA==" saltValue="ZI9ysFauwV+cjOpiMLRiIw==" spinCount="100000" sheet="1" selectLockedCells="1"/>
  <mergeCells count="3">
    <mergeCell ref="G6:G8"/>
    <mergeCell ref="E21:I21"/>
    <mergeCell ref="F58:G58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AcroExch.Document.11" dvAspect="DVASPECT_ICON" shapeId="55297" r:id="rId4">
          <objectPr defaultSize="0" autoPict="0" r:id="rId5">
            <anchor moveWithCells="1">
              <from>
                <xdr:col>6</xdr:col>
                <xdr:colOff>3971925</xdr:colOff>
                <xdr:row>99</xdr:row>
                <xdr:rowOff>104775</xdr:rowOff>
              </from>
              <to>
                <xdr:col>6</xdr:col>
                <xdr:colOff>4772025</xdr:colOff>
                <xdr:row>103</xdr:row>
                <xdr:rowOff>19050</xdr:rowOff>
              </to>
            </anchor>
          </objectPr>
        </oleObject>
      </mc:Choice>
      <mc:Fallback>
        <oleObject progId="AcroExch.Document.11" dvAspect="DVASPECT_ICON" shapeId="55297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E33EE-AFA8-4D33-9A7D-A9E2FB9A24B4}">
  <sheetPr codeName="Sheet22"/>
  <dimension ref="T2:CV59"/>
  <sheetViews>
    <sheetView showGridLines="0" showRowColHeaders="0" topLeftCell="A16" workbookViewId="0">
      <selection activeCell="AC25" sqref="AC25:CB26"/>
    </sheetView>
  </sheetViews>
  <sheetFormatPr defaultColWidth="1.7109375" defaultRowHeight="9.9499999999999993" customHeight="1" x14ac:dyDescent="0.25"/>
  <cols>
    <col min="1" max="43" width="1.7109375" style="198"/>
    <col min="44" max="44" width="1.5703125" style="198" customWidth="1"/>
    <col min="45" max="83" width="1.7109375" style="198"/>
    <col min="84" max="100" width="1.7109375" style="239"/>
    <col min="101" max="16384" width="1.7109375" style="198"/>
  </cols>
  <sheetData>
    <row r="2" spans="20:83" ht="9.9499999999999993" customHeight="1" x14ac:dyDescent="0.5">
      <c r="Z2" s="326"/>
      <c r="AA2" s="326"/>
      <c r="AB2" s="326"/>
      <c r="AC2" s="326"/>
      <c r="AD2" s="326"/>
      <c r="AE2" s="326"/>
      <c r="AF2" s="326"/>
      <c r="AG2" s="326"/>
      <c r="AH2" s="326"/>
      <c r="AI2" s="326"/>
      <c r="AJ2" s="326"/>
      <c r="AK2" s="326"/>
      <c r="AL2" s="326"/>
      <c r="AM2" s="326"/>
      <c r="AN2" s="326"/>
      <c r="AO2" s="326"/>
      <c r="AP2" s="326"/>
      <c r="AQ2" s="326"/>
      <c r="AR2" s="326"/>
      <c r="AS2" s="326"/>
      <c r="AT2" s="326"/>
      <c r="AU2" s="326"/>
      <c r="AV2" s="326"/>
      <c r="AW2" s="326"/>
      <c r="AX2" s="326"/>
      <c r="AY2" s="326"/>
      <c r="AZ2" s="326"/>
      <c r="BA2" s="326"/>
      <c r="BB2" s="326"/>
      <c r="BC2" s="326"/>
      <c r="BD2" s="326"/>
      <c r="BE2" s="326"/>
      <c r="BF2" s="326"/>
      <c r="BG2" s="326"/>
      <c r="BH2" s="326"/>
      <c r="BI2" s="326"/>
      <c r="BJ2" s="326"/>
      <c r="BK2" s="326"/>
      <c r="BL2" s="326"/>
      <c r="BM2" s="326"/>
      <c r="BN2" s="326"/>
      <c r="BO2" s="326"/>
      <c r="BP2" s="326"/>
      <c r="BQ2" s="326"/>
      <c r="BR2" s="326"/>
      <c r="BS2" s="326"/>
      <c r="BT2" s="326"/>
      <c r="BU2" s="326"/>
      <c r="BV2" s="326"/>
      <c r="BW2" s="326"/>
      <c r="BX2" s="326"/>
      <c r="BY2" s="326"/>
      <c r="BZ2" s="326"/>
      <c r="CA2" s="326"/>
      <c r="CB2" s="326"/>
      <c r="CC2" s="326"/>
      <c r="CD2" s="326"/>
      <c r="CE2" s="326"/>
    </row>
    <row r="3" spans="20:83" ht="5.0999999999999996" customHeight="1" x14ac:dyDescent="0.25">
      <c r="Z3" s="325"/>
      <c r="AA3" s="324"/>
      <c r="AB3" s="324"/>
      <c r="AC3" s="324"/>
      <c r="AD3" s="324"/>
      <c r="AE3" s="324"/>
      <c r="AF3" s="324"/>
      <c r="AG3" s="324"/>
      <c r="AH3" s="324"/>
      <c r="AI3" s="324"/>
      <c r="AJ3" s="324"/>
      <c r="AK3" s="324"/>
      <c r="AL3" s="324"/>
      <c r="AM3" s="324"/>
      <c r="AN3" s="324"/>
      <c r="AO3" s="324"/>
      <c r="AP3" s="324"/>
      <c r="AQ3" s="324"/>
      <c r="AR3" s="324"/>
      <c r="AS3" s="324"/>
      <c r="AT3" s="324"/>
      <c r="AU3" s="324"/>
      <c r="AV3" s="324"/>
      <c r="AW3" s="324"/>
      <c r="AX3" s="324"/>
      <c r="AY3" s="324"/>
      <c r="AZ3" s="324"/>
      <c r="BA3" s="324"/>
      <c r="BB3" s="324"/>
      <c r="BC3" s="324"/>
      <c r="BD3" s="324"/>
      <c r="BE3" s="324"/>
      <c r="BF3" s="324"/>
      <c r="BG3" s="324"/>
      <c r="BH3" s="324"/>
      <c r="BI3" s="324"/>
      <c r="BJ3" s="324"/>
      <c r="BK3" s="324"/>
      <c r="BL3" s="324"/>
      <c r="BM3" s="324"/>
      <c r="BN3" s="324"/>
      <c r="BO3" s="324"/>
      <c r="BP3" s="324"/>
      <c r="BQ3" s="324"/>
      <c r="BR3" s="324"/>
      <c r="BS3" s="324"/>
      <c r="BT3" s="324"/>
      <c r="BU3" s="324"/>
      <c r="BV3" s="324"/>
      <c r="BW3" s="324"/>
      <c r="BX3" s="324"/>
      <c r="BY3" s="324"/>
      <c r="BZ3" s="324"/>
      <c r="CA3" s="324"/>
      <c r="CB3" s="324"/>
      <c r="CC3" s="324"/>
      <c r="CD3" s="324"/>
      <c r="CE3" s="323"/>
    </row>
    <row r="4" spans="20:83" ht="24.95" customHeight="1" x14ac:dyDescent="0.25">
      <c r="T4" s="322"/>
      <c r="Z4" s="313"/>
      <c r="AA4" s="607" t="s">
        <v>69</v>
      </c>
      <c r="AB4" s="607"/>
      <c r="AC4" s="607"/>
      <c r="AD4" s="607"/>
      <c r="AE4" s="607"/>
      <c r="AF4" s="607"/>
      <c r="AG4" s="607"/>
      <c r="AH4" s="607"/>
      <c r="AI4" s="607"/>
      <c r="AJ4" s="607"/>
      <c r="AK4" s="607"/>
      <c r="AL4" s="607"/>
      <c r="AM4" s="607"/>
      <c r="AN4" s="607"/>
      <c r="AO4" s="607"/>
      <c r="AP4" s="607"/>
      <c r="AQ4" s="607"/>
      <c r="AR4" s="607"/>
      <c r="AS4" s="607"/>
      <c r="AT4" s="607"/>
      <c r="AU4" s="607"/>
      <c r="AV4" s="607"/>
      <c r="AW4" s="607"/>
      <c r="AX4" s="607"/>
      <c r="AY4" s="607"/>
      <c r="AZ4" s="607"/>
      <c r="BA4" s="607"/>
      <c r="BB4" s="607"/>
      <c r="BC4" s="607"/>
      <c r="BD4" s="607"/>
      <c r="BE4" s="607"/>
      <c r="BF4" s="607"/>
      <c r="BG4" s="607"/>
      <c r="BH4" s="607"/>
      <c r="BI4" s="607"/>
      <c r="BJ4" s="607"/>
      <c r="BK4" s="607"/>
      <c r="BL4" s="607"/>
      <c r="BM4" s="607"/>
      <c r="BN4" s="607"/>
      <c r="BO4" s="607"/>
      <c r="BP4" s="607"/>
      <c r="BQ4" s="607"/>
      <c r="BR4" s="607"/>
      <c r="BS4" s="607"/>
      <c r="BT4" s="607"/>
      <c r="BU4" s="607"/>
      <c r="BV4" s="607"/>
      <c r="BW4" s="607"/>
      <c r="BX4" s="607"/>
      <c r="BY4" s="607"/>
      <c r="BZ4" s="607"/>
      <c r="CA4" s="607"/>
      <c r="CB4" s="607"/>
      <c r="CC4" s="607"/>
      <c r="CE4" s="312"/>
    </row>
    <row r="5" spans="20:83" ht="5.0999999999999996" customHeight="1" x14ac:dyDescent="0.25">
      <c r="Z5" s="313"/>
      <c r="CE5" s="312"/>
    </row>
    <row r="6" spans="20:83" ht="9.9499999999999993" customHeight="1" x14ac:dyDescent="0.25">
      <c r="Z6" s="313"/>
      <c r="AA6" s="171"/>
      <c r="AB6" s="171"/>
      <c r="AC6" s="171"/>
      <c r="AD6" s="171"/>
      <c r="AE6" s="171"/>
      <c r="AF6" s="171"/>
      <c r="AG6" s="171"/>
      <c r="AH6" s="171"/>
      <c r="AI6" s="171"/>
      <c r="AJ6" s="171"/>
      <c r="AK6" s="171"/>
      <c r="AL6" s="171"/>
      <c r="AM6" s="171"/>
      <c r="AN6" s="171"/>
      <c r="AO6" s="171"/>
      <c r="AP6" s="171"/>
      <c r="AQ6" s="171"/>
      <c r="AR6" s="171"/>
      <c r="AS6" s="171"/>
      <c r="AT6" s="171"/>
      <c r="AU6" s="171"/>
      <c r="AV6" s="171"/>
      <c r="AW6" s="171"/>
      <c r="AX6" s="171"/>
      <c r="AY6" s="171"/>
      <c r="AZ6" s="171"/>
      <c r="BA6" s="171"/>
      <c r="BB6" s="171"/>
      <c r="BC6" s="171"/>
      <c r="BD6" s="171"/>
      <c r="BE6" s="171"/>
      <c r="BF6" s="171"/>
      <c r="BG6" s="171"/>
      <c r="BH6" s="171"/>
      <c r="BI6" s="171"/>
      <c r="BJ6" s="171"/>
      <c r="BK6" s="171"/>
      <c r="BL6" s="171"/>
      <c r="BM6" s="171"/>
      <c r="BN6" s="171"/>
      <c r="BO6" s="171"/>
      <c r="BP6" s="171"/>
      <c r="BQ6" s="171"/>
      <c r="BR6" s="171"/>
      <c r="BS6" s="171"/>
      <c r="BT6" s="171"/>
      <c r="BU6" s="171"/>
      <c r="BV6" s="171"/>
      <c r="BW6" s="171"/>
      <c r="BX6" s="171"/>
      <c r="BY6" s="171"/>
      <c r="BZ6" s="171"/>
      <c r="CA6" s="171"/>
      <c r="CB6" s="171"/>
      <c r="CC6" s="171"/>
      <c r="CD6" s="171"/>
      <c r="CE6" s="312"/>
    </row>
    <row r="7" spans="20:83" ht="9.9499999999999993" customHeight="1" x14ac:dyDescent="0.25">
      <c r="Z7" s="313"/>
      <c r="AA7" s="171"/>
      <c r="AB7" s="321"/>
      <c r="AC7" s="320"/>
      <c r="AD7" s="320"/>
      <c r="AE7" s="320"/>
      <c r="AF7" s="320"/>
      <c r="AG7" s="320"/>
      <c r="AH7" s="320"/>
      <c r="AI7" s="320"/>
      <c r="AJ7" s="320"/>
      <c r="AK7" s="320"/>
      <c r="AL7" s="320"/>
      <c r="AM7" s="320"/>
      <c r="AN7" s="320"/>
      <c r="AO7" s="320"/>
      <c r="AP7" s="320"/>
      <c r="AQ7" s="320"/>
      <c r="AR7" s="320"/>
      <c r="AS7" s="320"/>
      <c r="AT7" s="320"/>
      <c r="AU7" s="320"/>
      <c r="AV7" s="320"/>
      <c r="AW7" s="320"/>
      <c r="AX7" s="320"/>
      <c r="AY7" s="320"/>
      <c r="AZ7" s="320"/>
      <c r="BA7" s="320"/>
      <c r="BB7" s="320"/>
      <c r="BC7" s="320"/>
      <c r="BD7" s="320"/>
      <c r="BE7" s="320"/>
      <c r="BF7" s="320"/>
      <c r="BG7" s="320"/>
      <c r="BH7" s="320"/>
      <c r="BI7" s="320"/>
      <c r="BJ7" s="320"/>
      <c r="BK7" s="320"/>
      <c r="BL7" s="320"/>
      <c r="BM7" s="320"/>
      <c r="BN7" s="320"/>
      <c r="BO7" s="320"/>
      <c r="BP7" s="320"/>
      <c r="BQ7" s="320"/>
      <c r="BR7" s="320"/>
      <c r="BS7" s="320"/>
      <c r="BT7" s="320"/>
      <c r="BU7" s="320"/>
      <c r="BV7" s="320"/>
      <c r="BW7" s="320"/>
      <c r="BX7" s="320"/>
      <c r="BY7" s="320"/>
      <c r="BZ7" s="320"/>
      <c r="CA7" s="320"/>
      <c r="CB7" s="320"/>
      <c r="CC7" s="319"/>
      <c r="CD7" s="171"/>
      <c r="CE7" s="312"/>
    </row>
    <row r="8" spans="20:83" ht="8.1" customHeight="1" x14ac:dyDescent="0.25">
      <c r="Z8" s="313"/>
      <c r="AA8" s="171"/>
      <c r="AB8" s="318"/>
      <c r="AC8" s="602" t="s">
        <v>70</v>
      </c>
      <c r="AD8" s="602"/>
      <c r="AE8" s="602"/>
      <c r="AF8" s="602"/>
      <c r="AG8" s="602"/>
      <c r="AH8" s="602"/>
      <c r="AI8" s="602"/>
      <c r="AJ8" s="602"/>
      <c r="AK8" s="602"/>
      <c r="AL8" s="602"/>
      <c r="AM8" s="602"/>
      <c r="AN8" s="602"/>
      <c r="AO8" s="602"/>
      <c r="AP8" s="602"/>
      <c r="AQ8" s="602"/>
      <c r="AR8" s="602"/>
      <c r="AS8" s="602"/>
      <c r="AT8" s="602"/>
      <c r="AU8" s="602"/>
      <c r="AV8" s="602"/>
      <c r="AW8" s="602"/>
      <c r="AX8" s="602"/>
      <c r="AY8" s="602"/>
      <c r="AZ8" s="602"/>
      <c r="BA8" s="171"/>
      <c r="BB8" s="171"/>
      <c r="BC8" s="171"/>
      <c r="BD8" s="171"/>
      <c r="BE8" s="602" t="s">
        <v>71</v>
      </c>
      <c r="BF8" s="602"/>
      <c r="BG8" s="602"/>
      <c r="BH8" s="602"/>
      <c r="BI8" s="602"/>
      <c r="BJ8" s="602"/>
      <c r="BK8" s="602"/>
      <c r="BL8" s="602"/>
      <c r="BM8" s="602"/>
      <c r="BN8" s="602"/>
      <c r="BO8" s="602"/>
      <c r="BP8" s="602"/>
      <c r="BQ8" s="602"/>
      <c r="BR8" s="602"/>
      <c r="BS8" s="602"/>
      <c r="BT8" s="602"/>
      <c r="BU8" s="602"/>
      <c r="BV8" s="602"/>
      <c r="BW8" s="602"/>
      <c r="BX8" s="602"/>
      <c r="BY8" s="602"/>
      <c r="BZ8" s="602"/>
      <c r="CA8" s="602"/>
      <c r="CB8" s="602"/>
      <c r="CC8" s="317"/>
      <c r="CD8" s="171"/>
      <c r="CE8" s="312"/>
    </row>
    <row r="9" spans="20:83" ht="8.1" customHeight="1" x14ac:dyDescent="0.25">
      <c r="Z9" s="313"/>
      <c r="AA9" s="171"/>
      <c r="AB9" s="318"/>
      <c r="AC9" s="602"/>
      <c r="AD9" s="602"/>
      <c r="AE9" s="602"/>
      <c r="AF9" s="602"/>
      <c r="AG9" s="602"/>
      <c r="AH9" s="602"/>
      <c r="AI9" s="602"/>
      <c r="AJ9" s="602"/>
      <c r="AK9" s="602"/>
      <c r="AL9" s="602"/>
      <c r="AM9" s="602"/>
      <c r="AN9" s="602"/>
      <c r="AO9" s="602"/>
      <c r="AP9" s="602"/>
      <c r="AQ9" s="602"/>
      <c r="AR9" s="602"/>
      <c r="AS9" s="602"/>
      <c r="AT9" s="602"/>
      <c r="AU9" s="602"/>
      <c r="AV9" s="602"/>
      <c r="AW9" s="602"/>
      <c r="AX9" s="602"/>
      <c r="AY9" s="602"/>
      <c r="AZ9" s="602"/>
      <c r="BA9" s="171"/>
      <c r="BB9" s="171"/>
      <c r="BC9" s="171"/>
      <c r="BD9" s="171"/>
      <c r="BE9" s="602"/>
      <c r="BF9" s="602"/>
      <c r="BG9" s="602"/>
      <c r="BH9" s="602"/>
      <c r="BI9" s="602"/>
      <c r="BJ9" s="602"/>
      <c r="BK9" s="602"/>
      <c r="BL9" s="602"/>
      <c r="BM9" s="602"/>
      <c r="BN9" s="602"/>
      <c r="BO9" s="602"/>
      <c r="BP9" s="602"/>
      <c r="BQ9" s="602"/>
      <c r="BR9" s="602"/>
      <c r="BS9" s="602"/>
      <c r="BT9" s="602"/>
      <c r="BU9" s="602"/>
      <c r="BV9" s="602"/>
      <c r="BW9" s="602"/>
      <c r="BX9" s="602"/>
      <c r="BY9" s="602"/>
      <c r="BZ9" s="602"/>
      <c r="CA9" s="602"/>
      <c r="CB9" s="602"/>
      <c r="CC9" s="317"/>
      <c r="CD9" s="171"/>
      <c r="CE9" s="312"/>
    </row>
    <row r="10" spans="20:83" ht="9" customHeight="1" x14ac:dyDescent="0.25">
      <c r="Z10" s="313"/>
      <c r="AA10" s="171"/>
      <c r="AB10" s="318"/>
      <c r="AC10" s="601" t="s">
        <v>72</v>
      </c>
      <c r="AD10" s="601"/>
      <c r="AE10" s="601"/>
      <c r="AF10" s="601"/>
      <c r="AG10" s="601"/>
      <c r="AH10" s="601"/>
      <c r="AI10" s="601"/>
      <c r="AJ10" s="601"/>
      <c r="AK10" s="601"/>
      <c r="AL10" s="601"/>
      <c r="AM10" s="601"/>
      <c r="AN10" s="601"/>
      <c r="AO10" s="601"/>
      <c r="AP10" s="601"/>
      <c r="AQ10" s="601"/>
      <c r="AR10" s="601"/>
      <c r="AS10" s="601"/>
      <c r="AT10" s="601"/>
      <c r="AU10" s="601"/>
      <c r="AV10" s="601"/>
      <c r="AW10" s="601"/>
      <c r="AX10" s="601"/>
      <c r="AY10" s="601"/>
      <c r="AZ10" s="601"/>
      <c r="BA10" s="171"/>
      <c r="BB10" s="171"/>
      <c r="BC10" s="171"/>
      <c r="BD10" s="171"/>
      <c r="BE10" s="601"/>
      <c r="BF10" s="601"/>
      <c r="BG10" s="601"/>
      <c r="BH10" s="601"/>
      <c r="BI10" s="601"/>
      <c r="BJ10" s="601"/>
      <c r="BK10" s="601"/>
      <c r="BL10" s="601"/>
      <c r="BM10" s="601"/>
      <c r="BN10" s="601"/>
      <c r="BO10" s="601"/>
      <c r="BP10" s="601"/>
      <c r="BQ10" s="601"/>
      <c r="BR10" s="601"/>
      <c r="BS10" s="601"/>
      <c r="BT10" s="601"/>
      <c r="BU10" s="601"/>
      <c r="BV10" s="601"/>
      <c r="BW10" s="601"/>
      <c r="BX10" s="601"/>
      <c r="BY10" s="601"/>
      <c r="BZ10" s="601"/>
      <c r="CA10" s="601"/>
      <c r="CB10" s="601"/>
      <c r="CC10" s="317"/>
      <c r="CD10" s="171"/>
      <c r="CE10" s="312"/>
    </row>
    <row r="11" spans="20:83" ht="9" customHeight="1" x14ac:dyDescent="0.25">
      <c r="Z11" s="313"/>
      <c r="AA11" s="171"/>
      <c r="AB11" s="318"/>
      <c r="AC11" s="601"/>
      <c r="AD11" s="601"/>
      <c r="AE11" s="601"/>
      <c r="AF11" s="601"/>
      <c r="AG11" s="601"/>
      <c r="AH11" s="601"/>
      <c r="AI11" s="601"/>
      <c r="AJ11" s="601"/>
      <c r="AK11" s="601"/>
      <c r="AL11" s="601"/>
      <c r="AM11" s="601"/>
      <c r="AN11" s="601"/>
      <c r="AO11" s="601"/>
      <c r="AP11" s="601"/>
      <c r="AQ11" s="601"/>
      <c r="AR11" s="601"/>
      <c r="AS11" s="601"/>
      <c r="AT11" s="601"/>
      <c r="AU11" s="601"/>
      <c r="AV11" s="601"/>
      <c r="AW11" s="601"/>
      <c r="AX11" s="601"/>
      <c r="AY11" s="601"/>
      <c r="AZ11" s="601"/>
      <c r="BA11" s="171"/>
      <c r="BB11" s="171"/>
      <c r="BC11" s="171"/>
      <c r="BD11" s="171"/>
      <c r="BE11" s="601"/>
      <c r="BF11" s="601"/>
      <c r="BG11" s="601"/>
      <c r="BH11" s="601"/>
      <c r="BI11" s="601"/>
      <c r="BJ11" s="601"/>
      <c r="BK11" s="601"/>
      <c r="BL11" s="601"/>
      <c r="BM11" s="601"/>
      <c r="BN11" s="601"/>
      <c r="BO11" s="601"/>
      <c r="BP11" s="601"/>
      <c r="BQ11" s="601"/>
      <c r="BR11" s="601"/>
      <c r="BS11" s="601"/>
      <c r="BT11" s="601"/>
      <c r="BU11" s="601"/>
      <c r="BV11" s="601"/>
      <c r="BW11" s="601"/>
      <c r="BX11" s="601"/>
      <c r="BY11" s="601"/>
      <c r="BZ11" s="601"/>
      <c r="CA11" s="601"/>
      <c r="CB11" s="601"/>
      <c r="CC11" s="317"/>
      <c r="CD11" s="171"/>
      <c r="CE11" s="312"/>
    </row>
    <row r="12" spans="20:83" ht="5.0999999999999996" customHeight="1" x14ac:dyDescent="0.25">
      <c r="Z12" s="313"/>
      <c r="AA12" s="171"/>
      <c r="AB12" s="318"/>
      <c r="AC12" s="171"/>
      <c r="AD12" s="171"/>
      <c r="AE12" s="171"/>
      <c r="AF12" s="171"/>
      <c r="AG12" s="171"/>
      <c r="AH12" s="171"/>
      <c r="AI12" s="171"/>
      <c r="AJ12" s="171"/>
      <c r="AK12" s="171"/>
      <c r="AL12" s="171"/>
      <c r="AM12" s="171"/>
      <c r="AN12" s="171"/>
      <c r="AO12" s="171"/>
      <c r="AP12" s="171"/>
      <c r="AQ12" s="171"/>
      <c r="AR12" s="171"/>
      <c r="AS12" s="171"/>
      <c r="AT12" s="171"/>
      <c r="AU12" s="171"/>
      <c r="AV12" s="171"/>
      <c r="AW12" s="171"/>
      <c r="AX12" s="171"/>
      <c r="AY12" s="171"/>
      <c r="AZ12" s="171"/>
      <c r="BA12" s="171"/>
      <c r="BB12" s="171"/>
      <c r="BC12" s="171"/>
      <c r="BD12" s="171"/>
      <c r="BE12" s="171"/>
      <c r="BF12" s="171"/>
      <c r="BG12" s="171"/>
      <c r="BH12" s="171"/>
      <c r="BI12" s="171"/>
      <c r="BJ12" s="171"/>
      <c r="BK12" s="171"/>
      <c r="BL12" s="171"/>
      <c r="BM12" s="171"/>
      <c r="BN12" s="171"/>
      <c r="BO12" s="171"/>
      <c r="BP12" s="171"/>
      <c r="BQ12" s="171"/>
      <c r="BR12" s="171"/>
      <c r="BS12" s="171"/>
      <c r="BT12" s="171"/>
      <c r="BU12" s="171"/>
      <c r="BV12" s="171"/>
      <c r="BW12" s="171"/>
      <c r="BX12" s="171"/>
      <c r="BY12" s="171"/>
      <c r="BZ12" s="171"/>
      <c r="CA12" s="171"/>
      <c r="CB12" s="171"/>
      <c r="CC12" s="317"/>
      <c r="CD12" s="171"/>
      <c r="CE12" s="312"/>
    </row>
    <row r="13" spans="20:83" ht="8.1" customHeight="1" x14ac:dyDescent="0.25">
      <c r="Z13" s="313"/>
      <c r="AA13" s="171"/>
      <c r="AB13" s="318"/>
      <c r="AC13" s="602" t="s">
        <v>73</v>
      </c>
      <c r="AD13" s="602"/>
      <c r="AE13" s="602"/>
      <c r="AF13" s="602"/>
      <c r="AG13" s="602"/>
      <c r="AH13" s="602"/>
      <c r="AI13" s="602"/>
      <c r="AJ13" s="602"/>
      <c r="AK13" s="602"/>
      <c r="AL13" s="602"/>
      <c r="AM13" s="602"/>
      <c r="AN13" s="602"/>
      <c r="AO13" s="602"/>
      <c r="AP13" s="602"/>
      <c r="AQ13" s="602"/>
      <c r="AR13" s="602"/>
      <c r="AS13" s="602"/>
      <c r="AT13" s="602"/>
      <c r="AU13" s="602"/>
      <c r="AV13" s="602"/>
      <c r="AW13" s="602"/>
      <c r="AX13" s="602"/>
      <c r="AY13" s="602"/>
      <c r="AZ13" s="602"/>
      <c r="BA13" s="171"/>
      <c r="BB13" s="171"/>
      <c r="BC13" s="171"/>
      <c r="BD13" s="171"/>
      <c r="BE13" s="602" t="s">
        <v>74</v>
      </c>
      <c r="BF13" s="602"/>
      <c r="BG13" s="602"/>
      <c r="BH13" s="602"/>
      <c r="BI13" s="602"/>
      <c r="BJ13" s="602"/>
      <c r="BK13" s="602"/>
      <c r="BL13" s="602"/>
      <c r="BM13" s="602"/>
      <c r="BN13" s="602"/>
      <c r="BO13" s="602"/>
      <c r="BP13" s="602"/>
      <c r="BQ13" s="602"/>
      <c r="BR13" s="602"/>
      <c r="BS13" s="602"/>
      <c r="BT13" s="602"/>
      <c r="BU13" s="602"/>
      <c r="BV13" s="602"/>
      <c r="BW13" s="602"/>
      <c r="BX13" s="602"/>
      <c r="BY13" s="602"/>
      <c r="BZ13" s="602"/>
      <c r="CA13" s="602"/>
      <c r="CB13" s="602"/>
      <c r="CC13" s="317"/>
      <c r="CD13" s="171"/>
      <c r="CE13" s="312"/>
    </row>
    <row r="14" spans="20:83" ht="8.1" customHeight="1" x14ac:dyDescent="0.25">
      <c r="Z14" s="313"/>
      <c r="AA14" s="171"/>
      <c r="AB14" s="318"/>
      <c r="AC14" s="602"/>
      <c r="AD14" s="602"/>
      <c r="AE14" s="602"/>
      <c r="AF14" s="602"/>
      <c r="AG14" s="602"/>
      <c r="AH14" s="602"/>
      <c r="AI14" s="602"/>
      <c r="AJ14" s="602"/>
      <c r="AK14" s="602"/>
      <c r="AL14" s="602"/>
      <c r="AM14" s="602"/>
      <c r="AN14" s="602"/>
      <c r="AO14" s="602"/>
      <c r="AP14" s="602"/>
      <c r="AQ14" s="602"/>
      <c r="AR14" s="602"/>
      <c r="AS14" s="602"/>
      <c r="AT14" s="602"/>
      <c r="AU14" s="602"/>
      <c r="AV14" s="602"/>
      <c r="AW14" s="602"/>
      <c r="AX14" s="602"/>
      <c r="AY14" s="602"/>
      <c r="AZ14" s="602"/>
      <c r="BA14" s="171"/>
      <c r="BB14" s="171"/>
      <c r="BC14" s="171"/>
      <c r="BD14" s="171"/>
      <c r="BE14" s="602"/>
      <c r="BF14" s="602"/>
      <c r="BG14" s="602"/>
      <c r="BH14" s="602"/>
      <c r="BI14" s="602"/>
      <c r="BJ14" s="602"/>
      <c r="BK14" s="602"/>
      <c r="BL14" s="602"/>
      <c r="BM14" s="602"/>
      <c r="BN14" s="602"/>
      <c r="BO14" s="602"/>
      <c r="BP14" s="602"/>
      <c r="BQ14" s="602"/>
      <c r="BR14" s="602"/>
      <c r="BS14" s="602"/>
      <c r="BT14" s="602"/>
      <c r="BU14" s="602"/>
      <c r="BV14" s="602"/>
      <c r="BW14" s="602"/>
      <c r="BX14" s="602"/>
      <c r="BY14" s="602"/>
      <c r="BZ14" s="602"/>
      <c r="CA14" s="602"/>
      <c r="CB14" s="602"/>
      <c r="CC14" s="317"/>
      <c r="CD14" s="171"/>
      <c r="CE14" s="312"/>
    </row>
    <row r="15" spans="20:83" ht="9" customHeight="1" x14ac:dyDescent="0.25">
      <c r="Z15" s="313"/>
      <c r="AA15" s="171"/>
      <c r="AB15" s="318"/>
      <c r="AC15" s="601"/>
      <c r="AD15" s="601"/>
      <c r="AE15" s="601"/>
      <c r="AF15" s="601"/>
      <c r="AG15" s="601"/>
      <c r="AH15" s="601"/>
      <c r="AI15" s="601"/>
      <c r="AJ15" s="601"/>
      <c r="AK15" s="601"/>
      <c r="AL15" s="601"/>
      <c r="AM15" s="601"/>
      <c r="AN15" s="601"/>
      <c r="AO15" s="601"/>
      <c r="AP15" s="601"/>
      <c r="AQ15" s="601"/>
      <c r="AR15" s="601"/>
      <c r="AS15" s="601"/>
      <c r="AT15" s="601"/>
      <c r="AU15" s="601"/>
      <c r="AV15" s="601"/>
      <c r="AW15" s="601"/>
      <c r="AX15" s="601"/>
      <c r="AY15" s="601"/>
      <c r="AZ15" s="601"/>
      <c r="BA15" s="171"/>
      <c r="BB15" s="171"/>
      <c r="BC15" s="171"/>
      <c r="BD15" s="171"/>
      <c r="BE15" s="608"/>
      <c r="BF15" s="608"/>
      <c r="BG15" s="608"/>
      <c r="BH15" s="608"/>
      <c r="BI15" s="608"/>
      <c r="BJ15" s="608"/>
      <c r="BK15" s="608"/>
      <c r="BL15" s="608"/>
      <c r="BM15" s="608"/>
      <c r="BN15" s="608"/>
      <c r="BO15" s="608"/>
      <c r="BP15" s="608"/>
      <c r="BQ15" s="608"/>
      <c r="BR15" s="608"/>
      <c r="BS15" s="608"/>
      <c r="BT15" s="608"/>
      <c r="BU15" s="608"/>
      <c r="BV15" s="608"/>
      <c r="BW15" s="608"/>
      <c r="BX15" s="608"/>
      <c r="BY15" s="608"/>
      <c r="BZ15" s="608"/>
      <c r="CA15" s="608"/>
      <c r="CB15" s="608"/>
      <c r="CC15" s="317"/>
      <c r="CD15" s="171"/>
      <c r="CE15" s="312"/>
    </row>
    <row r="16" spans="20:83" ht="9" customHeight="1" x14ac:dyDescent="0.25">
      <c r="Z16" s="313"/>
      <c r="AA16" s="171"/>
      <c r="AB16" s="318"/>
      <c r="AC16" s="601"/>
      <c r="AD16" s="601"/>
      <c r="AE16" s="601"/>
      <c r="AF16" s="601"/>
      <c r="AG16" s="601"/>
      <c r="AH16" s="601"/>
      <c r="AI16" s="601"/>
      <c r="AJ16" s="601"/>
      <c r="AK16" s="601"/>
      <c r="AL16" s="601"/>
      <c r="AM16" s="601"/>
      <c r="AN16" s="601"/>
      <c r="AO16" s="601"/>
      <c r="AP16" s="601"/>
      <c r="AQ16" s="601"/>
      <c r="AR16" s="601"/>
      <c r="AS16" s="601"/>
      <c r="AT16" s="601"/>
      <c r="AU16" s="601"/>
      <c r="AV16" s="601"/>
      <c r="AW16" s="601"/>
      <c r="AX16" s="601"/>
      <c r="AY16" s="601"/>
      <c r="AZ16" s="601"/>
      <c r="BA16" s="171"/>
      <c r="BB16" s="171"/>
      <c r="BC16" s="171"/>
      <c r="BD16" s="171"/>
      <c r="BE16" s="608"/>
      <c r="BF16" s="608"/>
      <c r="BG16" s="608"/>
      <c r="BH16" s="608"/>
      <c r="BI16" s="608"/>
      <c r="BJ16" s="608"/>
      <c r="BK16" s="608"/>
      <c r="BL16" s="608"/>
      <c r="BM16" s="608"/>
      <c r="BN16" s="608"/>
      <c r="BO16" s="608"/>
      <c r="BP16" s="608"/>
      <c r="BQ16" s="608"/>
      <c r="BR16" s="608"/>
      <c r="BS16" s="608"/>
      <c r="BT16" s="608"/>
      <c r="BU16" s="608"/>
      <c r="BV16" s="608"/>
      <c r="BW16" s="608"/>
      <c r="BX16" s="608"/>
      <c r="BY16" s="608"/>
      <c r="BZ16" s="608"/>
      <c r="CA16" s="608"/>
      <c r="CB16" s="608"/>
      <c r="CC16" s="317"/>
      <c r="CD16" s="171"/>
      <c r="CE16" s="312"/>
    </row>
    <row r="17" spans="26:83" ht="5.0999999999999996" customHeight="1" x14ac:dyDescent="0.25">
      <c r="Z17" s="313"/>
      <c r="AA17" s="171"/>
      <c r="AB17" s="318"/>
      <c r="AC17" s="171"/>
      <c r="AD17" s="171"/>
      <c r="AE17" s="171"/>
      <c r="AF17" s="171"/>
      <c r="AG17" s="171"/>
      <c r="AH17" s="171"/>
      <c r="AI17" s="171"/>
      <c r="AJ17" s="171"/>
      <c r="AK17" s="171"/>
      <c r="AL17" s="171"/>
      <c r="AM17" s="171"/>
      <c r="AN17" s="171"/>
      <c r="AO17" s="171"/>
      <c r="AP17" s="171"/>
      <c r="AQ17" s="171"/>
      <c r="AR17" s="171"/>
      <c r="AS17" s="171"/>
      <c r="AT17" s="171"/>
      <c r="AU17" s="171"/>
      <c r="AV17" s="171"/>
      <c r="AW17" s="171"/>
      <c r="AX17" s="171"/>
      <c r="AY17" s="171"/>
      <c r="AZ17" s="171"/>
      <c r="BA17" s="171"/>
      <c r="BB17" s="171"/>
      <c r="BC17" s="171"/>
      <c r="BD17" s="171"/>
      <c r="BE17" s="171"/>
      <c r="BF17" s="171"/>
      <c r="BG17" s="171"/>
      <c r="BH17" s="171"/>
      <c r="BI17" s="171"/>
      <c r="BJ17" s="171"/>
      <c r="BK17" s="171"/>
      <c r="BL17" s="171"/>
      <c r="BM17" s="171"/>
      <c r="BN17" s="171"/>
      <c r="BO17" s="171"/>
      <c r="BP17" s="171"/>
      <c r="BQ17" s="171"/>
      <c r="BR17" s="171"/>
      <c r="BS17" s="171"/>
      <c r="BT17" s="171"/>
      <c r="BU17" s="171"/>
      <c r="BV17" s="171"/>
      <c r="BW17" s="171"/>
      <c r="BX17" s="171"/>
      <c r="BY17" s="171"/>
      <c r="BZ17" s="171"/>
      <c r="CA17" s="171"/>
      <c r="CB17" s="171"/>
      <c r="CC17" s="317"/>
      <c r="CD17" s="171"/>
      <c r="CE17" s="312"/>
    </row>
    <row r="18" spans="26:83" ht="8.1" customHeight="1" x14ac:dyDescent="0.25">
      <c r="Z18" s="313"/>
      <c r="AA18" s="171"/>
      <c r="AB18" s="318"/>
      <c r="AC18" s="602" t="s">
        <v>75</v>
      </c>
      <c r="AD18" s="602"/>
      <c r="AE18" s="602"/>
      <c r="AF18" s="602"/>
      <c r="AG18" s="602"/>
      <c r="AH18" s="602"/>
      <c r="AI18" s="602"/>
      <c r="AJ18" s="602"/>
      <c r="AK18" s="602"/>
      <c r="AL18" s="602"/>
      <c r="AM18" s="602"/>
      <c r="AN18" s="602"/>
      <c r="AO18" s="602"/>
      <c r="AP18" s="602"/>
      <c r="AQ18" s="602"/>
      <c r="AR18" s="602"/>
      <c r="AS18" s="602"/>
      <c r="AT18" s="602"/>
      <c r="AU18" s="602"/>
      <c r="AV18" s="602"/>
      <c r="AW18" s="602"/>
      <c r="AX18" s="602"/>
      <c r="AY18" s="602"/>
      <c r="AZ18" s="602"/>
      <c r="BA18" s="171"/>
      <c r="BB18" s="171"/>
      <c r="BC18" s="171"/>
      <c r="BD18" s="171"/>
      <c r="BE18" s="181"/>
      <c r="BF18" s="181"/>
      <c r="BG18" s="181"/>
      <c r="BH18" s="181"/>
      <c r="BI18" s="181"/>
      <c r="BJ18" s="181"/>
      <c r="BK18" s="181"/>
      <c r="BL18" s="181"/>
      <c r="BM18" s="181"/>
      <c r="BN18" s="181"/>
      <c r="BO18" s="181"/>
      <c r="BP18" s="181"/>
      <c r="BQ18" s="181"/>
      <c r="BR18" s="181"/>
      <c r="BS18" s="181"/>
      <c r="BT18" s="181"/>
      <c r="BU18" s="181"/>
      <c r="BV18" s="181"/>
      <c r="BW18" s="181"/>
      <c r="BX18" s="181"/>
      <c r="BY18" s="181"/>
      <c r="BZ18" s="181"/>
      <c r="CA18" s="181"/>
      <c r="CB18" s="181"/>
      <c r="CC18" s="317"/>
      <c r="CD18" s="171"/>
      <c r="CE18" s="312"/>
    </row>
    <row r="19" spans="26:83" ht="8.1" customHeight="1" x14ac:dyDescent="0.25">
      <c r="Z19" s="313"/>
      <c r="AA19" s="171"/>
      <c r="AB19" s="318"/>
      <c r="AC19" s="602"/>
      <c r="AD19" s="602"/>
      <c r="AE19" s="602"/>
      <c r="AF19" s="602"/>
      <c r="AG19" s="602"/>
      <c r="AH19" s="602"/>
      <c r="AI19" s="602"/>
      <c r="AJ19" s="602"/>
      <c r="AK19" s="602"/>
      <c r="AL19" s="602"/>
      <c r="AM19" s="602"/>
      <c r="AN19" s="602"/>
      <c r="AO19" s="602"/>
      <c r="AP19" s="602"/>
      <c r="AQ19" s="602"/>
      <c r="AR19" s="602"/>
      <c r="AS19" s="602"/>
      <c r="AT19" s="602"/>
      <c r="AU19" s="602"/>
      <c r="AV19" s="602"/>
      <c r="AW19" s="602"/>
      <c r="AX19" s="602"/>
      <c r="AY19" s="602"/>
      <c r="AZ19" s="602"/>
      <c r="BA19" s="171"/>
      <c r="BB19" s="171"/>
      <c r="BC19" s="171"/>
      <c r="BD19" s="171"/>
      <c r="BE19" s="181"/>
      <c r="BF19" s="181"/>
      <c r="BG19" s="181"/>
      <c r="BH19" s="181"/>
      <c r="BI19" s="181"/>
      <c r="BJ19" s="181"/>
      <c r="BK19" s="181"/>
      <c r="BL19" s="181"/>
      <c r="BM19" s="181"/>
      <c r="BN19" s="181"/>
      <c r="BO19" s="181"/>
      <c r="BP19" s="181"/>
      <c r="BQ19" s="181"/>
      <c r="BR19" s="181"/>
      <c r="BS19" s="181"/>
      <c r="BT19" s="181"/>
      <c r="BU19" s="181"/>
      <c r="BV19" s="181"/>
      <c r="BW19" s="181"/>
      <c r="BX19" s="181"/>
      <c r="BY19" s="181"/>
      <c r="BZ19" s="181"/>
      <c r="CA19" s="181"/>
      <c r="CB19" s="181"/>
      <c r="CC19" s="317"/>
      <c r="CD19" s="171"/>
      <c r="CE19" s="312"/>
    </row>
    <row r="20" spans="26:83" ht="9" customHeight="1" x14ac:dyDescent="0.25">
      <c r="Z20" s="313"/>
      <c r="AA20" s="171"/>
      <c r="AB20" s="318"/>
      <c r="AC20" s="601"/>
      <c r="AD20" s="601"/>
      <c r="AE20" s="601"/>
      <c r="AF20" s="601"/>
      <c r="AG20" s="601"/>
      <c r="AH20" s="601"/>
      <c r="AI20" s="601"/>
      <c r="AJ20" s="601"/>
      <c r="AK20" s="601"/>
      <c r="AL20" s="601"/>
      <c r="AM20" s="601"/>
      <c r="AN20" s="601"/>
      <c r="AO20" s="601"/>
      <c r="AP20" s="601"/>
      <c r="AQ20" s="601"/>
      <c r="AR20" s="601"/>
      <c r="AS20" s="601"/>
      <c r="AT20" s="601"/>
      <c r="AU20" s="601"/>
      <c r="AV20" s="601"/>
      <c r="AW20" s="601"/>
      <c r="AX20" s="601"/>
      <c r="AY20" s="601"/>
      <c r="AZ20" s="601"/>
      <c r="BA20" s="171"/>
      <c r="BB20" s="171"/>
      <c r="BC20" s="171"/>
      <c r="BD20" s="171"/>
      <c r="BE20" s="181"/>
      <c r="BF20" s="181"/>
      <c r="BG20" s="181"/>
      <c r="BH20" s="181"/>
      <c r="BI20" s="181"/>
      <c r="BJ20" s="181"/>
      <c r="BK20" s="181"/>
      <c r="BL20" s="181"/>
      <c r="BM20" s="181"/>
      <c r="BN20" s="181"/>
      <c r="BO20" s="181"/>
      <c r="BP20" s="181"/>
      <c r="BQ20" s="181"/>
      <c r="BR20" s="181"/>
      <c r="BS20" s="181"/>
      <c r="BT20" s="181"/>
      <c r="BU20" s="181"/>
      <c r="BV20" s="181"/>
      <c r="BW20" s="181"/>
      <c r="BX20" s="181"/>
      <c r="BY20" s="181"/>
      <c r="BZ20" s="181"/>
      <c r="CA20" s="181"/>
      <c r="CB20" s="181"/>
      <c r="CC20" s="317"/>
      <c r="CD20" s="171"/>
      <c r="CE20" s="312"/>
    </row>
    <row r="21" spans="26:83" ht="9" customHeight="1" x14ac:dyDescent="0.25">
      <c r="Z21" s="313"/>
      <c r="AA21" s="171"/>
      <c r="AB21" s="318"/>
      <c r="AC21" s="601"/>
      <c r="AD21" s="601"/>
      <c r="AE21" s="601"/>
      <c r="AF21" s="601"/>
      <c r="AG21" s="601"/>
      <c r="AH21" s="601"/>
      <c r="AI21" s="601"/>
      <c r="AJ21" s="601"/>
      <c r="AK21" s="601"/>
      <c r="AL21" s="601"/>
      <c r="AM21" s="601"/>
      <c r="AN21" s="601"/>
      <c r="AO21" s="601"/>
      <c r="AP21" s="601"/>
      <c r="AQ21" s="601"/>
      <c r="AR21" s="601"/>
      <c r="AS21" s="601"/>
      <c r="AT21" s="601"/>
      <c r="AU21" s="601"/>
      <c r="AV21" s="601"/>
      <c r="AW21" s="601"/>
      <c r="AX21" s="601"/>
      <c r="AY21" s="601"/>
      <c r="AZ21" s="601"/>
      <c r="BA21" s="171"/>
      <c r="BB21" s="171"/>
      <c r="BC21" s="171"/>
      <c r="BD21" s="17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317"/>
      <c r="CD21" s="171"/>
      <c r="CE21" s="312"/>
    </row>
    <row r="22" spans="26:83" ht="5.0999999999999996" customHeight="1" x14ac:dyDescent="0.25">
      <c r="Z22" s="313"/>
      <c r="AA22" s="171"/>
      <c r="AB22" s="318"/>
      <c r="AC22" s="171"/>
      <c r="AD22" s="171"/>
      <c r="AE22" s="171"/>
      <c r="AF22" s="171"/>
      <c r="AG22" s="171"/>
      <c r="AH22" s="171"/>
      <c r="AI22" s="171"/>
      <c r="AJ22" s="171"/>
      <c r="AK22" s="171"/>
      <c r="AL22" s="171"/>
      <c r="AM22" s="17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171"/>
      <c r="AY22" s="171"/>
      <c r="AZ22" s="171"/>
      <c r="BA22" s="171"/>
      <c r="BB22" s="171"/>
      <c r="BC22" s="171"/>
      <c r="BD22" s="171"/>
      <c r="BE22" s="171"/>
      <c r="BF22" s="171"/>
      <c r="BG22" s="171"/>
      <c r="BH22" s="171"/>
      <c r="BI22" s="171"/>
      <c r="BJ22" s="171"/>
      <c r="BK22" s="171"/>
      <c r="BL22" s="171"/>
      <c r="BM22" s="171"/>
      <c r="BN22" s="171"/>
      <c r="BO22" s="171"/>
      <c r="BP22" s="171"/>
      <c r="BQ22" s="171"/>
      <c r="BR22" s="171"/>
      <c r="BS22" s="171"/>
      <c r="BT22" s="171"/>
      <c r="BU22" s="171"/>
      <c r="BV22" s="171"/>
      <c r="BW22" s="171"/>
      <c r="BX22" s="171"/>
      <c r="BY22" s="171"/>
      <c r="BZ22" s="171"/>
      <c r="CA22" s="171"/>
      <c r="CB22" s="171"/>
      <c r="CC22" s="317"/>
      <c r="CD22" s="171"/>
      <c r="CE22" s="312"/>
    </row>
    <row r="23" spans="26:83" ht="8.1" customHeight="1" x14ac:dyDescent="0.25">
      <c r="Z23" s="313"/>
      <c r="AA23" s="171"/>
      <c r="AB23" s="318"/>
      <c r="AC23" s="602" t="s">
        <v>76</v>
      </c>
      <c r="AD23" s="602"/>
      <c r="AE23" s="602"/>
      <c r="AF23" s="602"/>
      <c r="AG23" s="602"/>
      <c r="AH23" s="602"/>
      <c r="AI23" s="602"/>
      <c r="AJ23" s="602"/>
      <c r="AK23" s="602"/>
      <c r="AL23" s="602"/>
      <c r="AM23" s="602"/>
      <c r="AN23" s="602"/>
      <c r="AO23" s="602"/>
      <c r="AP23" s="602"/>
      <c r="AQ23" s="602"/>
      <c r="AR23" s="602"/>
      <c r="AS23" s="602"/>
      <c r="AT23" s="602"/>
      <c r="AU23" s="602"/>
      <c r="AV23" s="602"/>
      <c r="AW23" s="602"/>
      <c r="AX23" s="602"/>
      <c r="AY23" s="602"/>
      <c r="AZ23" s="602"/>
      <c r="BA23" s="602"/>
      <c r="BB23" s="602"/>
      <c r="BC23" s="602"/>
      <c r="BD23" s="602"/>
      <c r="BE23" s="602"/>
      <c r="BF23" s="602"/>
      <c r="BG23" s="602"/>
      <c r="BH23" s="602"/>
      <c r="BI23" s="602"/>
      <c r="BJ23" s="602"/>
      <c r="BK23" s="602"/>
      <c r="BL23" s="602"/>
      <c r="BM23" s="602"/>
      <c r="BN23" s="602"/>
      <c r="BO23" s="602"/>
      <c r="BP23" s="602"/>
      <c r="BQ23" s="602"/>
      <c r="BR23" s="602"/>
      <c r="BS23" s="602"/>
      <c r="BT23" s="602"/>
      <c r="BU23" s="602"/>
      <c r="BV23" s="602"/>
      <c r="BW23" s="602"/>
      <c r="BX23" s="602"/>
      <c r="BY23" s="602"/>
      <c r="BZ23" s="602"/>
      <c r="CA23" s="602"/>
      <c r="CB23" s="602"/>
      <c r="CC23" s="317"/>
      <c r="CD23" s="171"/>
      <c r="CE23" s="312"/>
    </row>
    <row r="24" spans="26:83" ht="8.1" customHeight="1" x14ac:dyDescent="0.25">
      <c r="Z24" s="313"/>
      <c r="AA24" s="171"/>
      <c r="AB24" s="318"/>
      <c r="AC24" s="602"/>
      <c r="AD24" s="602"/>
      <c r="AE24" s="602"/>
      <c r="AF24" s="602"/>
      <c r="AG24" s="602"/>
      <c r="AH24" s="602"/>
      <c r="AI24" s="602"/>
      <c r="AJ24" s="602"/>
      <c r="AK24" s="602"/>
      <c r="AL24" s="602"/>
      <c r="AM24" s="602"/>
      <c r="AN24" s="602"/>
      <c r="AO24" s="602"/>
      <c r="AP24" s="602"/>
      <c r="AQ24" s="602"/>
      <c r="AR24" s="602"/>
      <c r="AS24" s="602"/>
      <c r="AT24" s="602"/>
      <c r="AU24" s="602"/>
      <c r="AV24" s="602"/>
      <c r="AW24" s="602"/>
      <c r="AX24" s="602"/>
      <c r="AY24" s="602"/>
      <c r="AZ24" s="602"/>
      <c r="BA24" s="602"/>
      <c r="BB24" s="602"/>
      <c r="BC24" s="602"/>
      <c r="BD24" s="602"/>
      <c r="BE24" s="602"/>
      <c r="BF24" s="602"/>
      <c r="BG24" s="602"/>
      <c r="BH24" s="602"/>
      <c r="BI24" s="602"/>
      <c r="BJ24" s="602"/>
      <c r="BK24" s="602"/>
      <c r="BL24" s="602"/>
      <c r="BM24" s="602"/>
      <c r="BN24" s="602"/>
      <c r="BO24" s="602"/>
      <c r="BP24" s="602"/>
      <c r="BQ24" s="602"/>
      <c r="BR24" s="602"/>
      <c r="BS24" s="602"/>
      <c r="BT24" s="602"/>
      <c r="BU24" s="602"/>
      <c r="BV24" s="602"/>
      <c r="BW24" s="602"/>
      <c r="BX24" s="602"/>
      <c r="BY24" s="602"/>
      <c r="BZ24" s="602"/>
      <c r="CA24" s="602"/>
      <c r="CB24" s="602"/>
      <c r="CC24" s="317"/>
      <c r="CD24" s="171"/>
      <c r="CE24" s="312"/>
    </row>
    <row r="25" spans="26:83" ht="9" customHeight="1" x14ac:dyDescent="0.25">
      <c r="Z25" s="313"/>
      <c r="AA25" s="171"/>
      <c r="AB25" s="318"/>
      <c r="AC25" s="606" t="s">
        <v>77</v>
      </c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N25" s="606"/>
      <c r="AO25" s="606"/>
      <c r="AP25" s="606"/>
      <c r="AQ25" s="606"/>
      <c r="AR25" s="606"/>
      <c r="AS25" s="606"/>
      <c r="AT25" s="606"/>
      <c r="AU25" s="606"/>
      <c r="AV25" s="606"/>
      <c r="AW25" s="606"/>
      <c r="AX25" s="606"/>
      <c r="AY25" s="606"/>
      <c r="AZ25" s="606"/>
      <c r="BA25" s="606"/>
      <c r="BB25" s="606"/>
      <c r="BC25" s="606"/>
      <c r="BD25" s="606"/>
      <c r="BE25" s="606"/>
      <c r="BF25" s="606"/>
      <c r="BG25" s="606"/>
      <c r="BH25" s="606"/>
      <c r="BI25" s="606"/>
      <c r="BJ25" s="606"/>
      <c r="BK25" s="606"/>
      <c r="BL25" s="606"/>
      <c r="BM25" s="606"/>
      <c r="BN25" s="606"/>
      <c r="BO25" s="606"/>
      <c r="BP25" s="606"/>
      <c r="BQ25" s="606"/>
      <c r="BR25" s="606"/>
      <c r="BS25" s="606"/>
      <c r="BT25" s="606"/>
      <c r="BU25" s="606"/>
      <c r="BV25" s="606"/>
      <c r="BW25" s="606"/>
      <c r="BX25" s="606"/>
      <c r="BY25" s="606"/>
      <c r="BZ25" s="606"/>
      <c r="CA25" s="606"/>
      <c r="CB25" s="606"/>
      <c r="CC25" s="317"/>
      <c r="CD25" s="171"/>
      <c r="CE25" s="312"/>
    </row>
    <row r="26" spans="26:83" ht="9" customHeight="1" x14ac:dyDescent="0.25">
      <c r="Z26" s="313"/>
      <c r="AA26" s="171"/>
      <c r="AB26" s="318"/>
      <c r="AC26" s="606"/>
      <c r="AD26" s="606"/>
      <c r="AE26" s="606"/>
      <c r="AF26" s="606"/>
      <c r="AG26" s="606"/>
      <c r="AH26" s="606"/>
      <c r="AI26" s="606"/>
      <c r="AJ26" s="606"/>
      <c r="AK26" s="606"/>
      <c r="AL26" s="606"/>
      <c r="AM26" s="606"/>
      <c r="AN26" s="606"/>
      <c r="AO26" s="606"/>
      <c r="AP26" s="606"/>
      <c r="AQ26" s="606"/>
      <c r="AR26" s="606"/>
      <c r="AS26" s="606"/>
      <c r="AT26" s="606"/>
      <c r="AU26" s="606"/>
      <c r="AV26" s="606"/>
      <c r="AW26" s="606"/>
      <c r="AX26" s="606"/>
      <c r="AY26" s="606"/>
      <c r="AZ26" s="606"/>
      <c r="BA26" s="606"/>
      <c r="BB26" s="606"/>
      <c r="BC26" s="606"/>
      <c r="BD26" s="606"/>
      <c r="BE26" s="606"/>
      <c r="BF26" s="606"/>
      <c r="BG26" s="606"/>
      <c r="BH26" s="606"/>
      <c r="BI26" s="606"/>
      <c r="BJ26" s="606"/>
      <c r="BK26" s="606"/>
      <c r="BL26" s="606"/>
      <c r="BM26" s="606"/>
      <c r="BN26" s="606"/>
      <c r="BO26" s="606"/>
      <c r="BP26" s="606"/>
      <c r="BQ26" s="606"/>
      <c r="BR26" s="606"/>
      <c r="BS26" s="606"/>
      <c r="BT26" s="606"/>
      <c r="BU26" s="606"/>
      <c r="BV26" s="606"/>
      <c r="BW26" s="606"/>
      <c r="BX26" s="606"/>
      <c r="BY26" s="606"/>
      <c r="BZ26" s="606"/>
      <c r="CA26" s="606"/>
      <c r="CB26" s="606"/>
      <c r="CC26" s="317"/>
      <c r="CD26" s="171"/>
      <c r="CE26" s="312"/>
    </row>
    <row r="27" spans="26:83" ht="5.0999999999999996" customHeight="1" x14ac:dyDescent="0.25">
      <c r="Z27" s="313"/>
      <c r="AA27" s="171"/>
      <c r="AB27" s="318"/>
      <c r="AC27" s="171"/>
      <c r="AD27" s="171"/>
      <c r="AE27" s="171"/>
      <c r="AF27" s="171"/>
      <c r="AG27" s="171"/>
      <c r="AH27" s="171"/>
      <c r="AI27" s="171"/>
      <c r="AJ27" s="171"/>
      <c r="AK27" s="171"/>
      <c r="AL27" s="171"/>
      <c r="AM27" s="171"/>
      <c r="AN27" s="171"/>
      <c r="AO27" s="171"/>
      <c r="AP27" s="171"/>
      <c r="AQ27" s="171"/>
      <c r="AR27" s="171"/>
      <c r="AS27" s="171"/>
      <c r="AT27" s="171"/>
      <c r="AU27" s="171"/>
      <c r="AV27" s="171"/>
      <c r="AW27" s="171"/>
      <c r="AX27" s="171"/>
      <c r="AY27" s="171"/>
      <c r="AZ27" s="171"/>
      <c r="BA27" s="171"/>
      <c r="BB27" s="171"/>
      <c r="BC27" s="171"/>
      <c r="BD27" s="171"/>
      <c r="BE27" s="171"/>
      <c r="BF27" s="171"/>
      <c r="BG27" s="171"/>
      <c r="BH27" s="171"/>
      <c r="BI27" s="171"/>
      <c r="BJ27" s="171"/>
      <c r="BK27" s="171"/>
      <c r="BL27" s="171"/>
      <c r="BM27" s="171"/>
      <c r="BN27" s="171"/>
      <c r="BO27" s="171"/>
      <c r="BP27" s="171"/>
      <c r="BQ27" s="171"/>
      <c r="BR27" s="171"/>
      <c r="BS27" s="171"/>
      <c r="BT27" s="171"/>
      <c r="BU27" s="171"/>
      <c r="BV27" s="171"/>
      <c r="BW27" s="171"/>
      <c r="BX27" s="171"/>
      <c r="BY27" s="171"/>
      <c r="BZ27" s="171"/>
      <c r="CA27" s="171"/>
      <c r="CB27" s="171"/>
      <c r="CC27" s="317"/>
      <c r="CD27" s="171"/>
      <c r="CE27" s="312"/>
    </row>
    <row r="28" spans="26:83" ht="8.1" customHeight="1" x14ac:dyDescent="0.25">
      <c r="Z28" s="313"/>
      <c r="AA28" s="171"/>
      <c r="AB28" s="318"/>
      <c r="AC28" s="602" t="s">
        <v>78</v>
      </c>
      <c r="AD28" s="602"/>
      <c r="AE28" s="602"/>
      <c r="AF28" s="602"/>
      <c r="AG28" s="602"/>
      <c r="AH28" s="602"/>
      <c r="AI28" s="602"/>
      <c r="AJ28" s="602"/>
      <c r="AK28" s="602"/>
      <c r="AL28" s="602"/>
      <c r="AM28" s="602"/>
      <c r="AN28" s="602"/>
      <c r="AO28" s="602"/>
      <c r="AP28" s="602"/>
      <c r="AQ28" s="602"/>
      <c r="AR28" s="602"/>
      <c r="AS28" s="602"/>
      <c r="AT28" s="602"/>
      <c r="AU28" s="602"/>
      <c r="AV28" s="602"/>
      <c r="AW28" s="602"/>
      <c r="AX28" s="602"/>
      <c r="AY28" s="602"/>
      <c r="AZ28" s="602"/>
      <c r="BA28" s="171"/>
      <c r="BB28" s="171"/>
      <c r="BC28" s="171"/>
      <c r="BD28" s="171"/>
      <c r="BE28" s="602" t="s">
        <v>79</v>
      </c>
      <c r="BF28" s="602"/>
      <c r="BG28" s="602"/>
      <c r="BH28" s="602"/>
      <c r="BI28" s="602"/>
      <c r="BJ28" s="602"/>
      <c r="BK28" s="602"/>
      <c r="BL28" s="602"/>
      <c r="BM28" s="602"/>
      <c r="BN28" s="602"/>
      <c r="BO28" s="602"/>
      <c r="BP28" s="602"/>
      <c r="BQ28" s="602"/>
      <c r="BR28" s="602"/>
      <c r="BS28" s="602"/>
      <c r="BT28" s="602"/>
      <c r="BU28" s="602"/>
      <c r="BV28" s="602"/>
      <c r="BW28" s="602"/>
      <c r="BX28" s="602"/>
      <c r="BY28" s="602"/>
      <c r="BZ28" s="602"/>
      <c r="CA28" s="602"/>
      <c r="CB28" s="602"/>
      <c r="CC28" s="317"/>
      <c r="CD28" s="171"/>
      <c r="CE28" s="312"/>
    </row>
    <row r="29" spans="26:83" ht="8.1" customHeight="1" x14ac:dyDescent="0.25">
      <c r="Z29" s="313"/>
      <c r="AA29" s="171"/>
      <c r="AB29" s="318"/>
      <c r="AC29" s="602"/>
      <c r="AD29" s="602"/>
      <c r="AE29" s="602"/>
      <c r="AF29" s="602"/>
      <c r="AG29" s="602"/>
      <c r="AH29" s="602"/>
      <c r="AI29" s="602"/>
      <c r="AJ29" s="602"/>
      <c r="AK29" s="602"/>
      <c r="AL29" s="602"/>
      <c r="AM29" s="602"/>
      <c r="AN29" s="602"/>
      <c r="AO29" s="602"/>
      <c r="AP29" s="602"/>
      <c r="AQ29" s="602"/>
      <c r="AR29" s="602"/>
      <c r="AS29" s="602"/>
      <c r="AT29" s="602"/>
      <c r="AU29" s="602"/>
      <c r="AV29" s="602"/>
      <c r="AW29" s="602"/>
      <c r="AX29" s="602"/>
      <c r="AY29" s="602"/>
      <c r="AZ29" s="602"/>
      <c r="BA29" s="171"/>
      <c r="BB29" s="171"/>
      <c r="BC29" s="171"/>
      <c r="BD29" s="171"/>
      <c r="BE29" s="602"/>
      <c r="BF29" s="602"/>
      <c r="BG29" s="602"/>
      <c r="BH29" s="602"/>
      <c r="BI29" s="602"/>
      <c r="BJ29" s="602"/>
      <c r="BK29" s="602"/>
      <c r="BL29" s="602"/>
      <c r="BM29" s="602"/>
      <c r="BN29" s="602"/>
      <c r="BO29" s="602"/>
      <c r="BP29" s="602"/>
      <c r="BQ29" s="602"/>
      <c r="BR29" s="602"/>
      <c r="BS29" s="602"/>
      <c r="BT29" s="602"/>
      <c r="BU29" s="602"/>
      <c r="BV29" s="602"/>
      <c r="BW29" s="602"/>
      <c r="BX29" s="602"/>
      <c r="BY29" s="602"/>
      <c r="BZ29" s="602"/>
      <c r="CA29" s="602"/>
      <c r="CB29" s="602"/>
      <c r="CC29" s="317"/>
      <c r="CD29" s="171"/>
      <c r="CE29" s="312"/>
    </row>
    <row r="30" spans="26:83" ht="9" customHeight="1" x14ac:dyDescent="0.25">
      <c r="Z30" s="313"/>
      <c r="AA30" s="171"/>
      <c r="AB30" s="318"/>
      <c r="AC30" s="601"/>
      <c r="AD30" s="601"/>
      <c r="AE30" s="601"/>
      <c r="AF30" s="601"/>
      <c r="AG30" s="601"/>
      <c r="AH30" s="601"/>
      <c r="AI30" s="601"/>
      <c r="AJ30" s="601"/>
      <c r="AK30" s="601"/>
      <c r="AL30" s="601"/>
      <c r="AM30" s="601"/>
      <c r="AN30" s="601"/>
      <c r="AO30" s="601"/>
      <c r="AP30" s="601"/>
      <c r="AQ30" s="601"/>
      <c r="AR30" s="601"/>
      <c r="AS30" s="601"/>
      <c r="AT30" s="601"/>
      <c r="AU30" s="601"/>
      <c r="AV30" s="601"/>
      <c r="AW30" s="601"/>
      <c r="AX30" s="601"/>
      <c r="AY30" s="601"/>
      <c r="AZ30" s="601"/>
      <c r="BA30" s="171"/>
      <c r="BB30" s="171"/>
      <c r="BC30" s="171"/>
      <c r="BD30" s="171"/>
      <c r="BE30" s="604"/>
      <c r="BF30" s="605"/>
      <c r="BG30" s="605"/>
      <c r="BH30" s="605"/>
      <c r="BI30" s="605"/>
      <c r="BJ30" s="605"/>
      <c r="BK30" s="605"/>
      <c r="BL30" s="605"/>
      <c r="BM30" s="605"/>
      <c r="BN30" s="605"/>
      <c r="BO30" s="605"/>
      <c r="BP30" s="605"/>
      <c r="BQ30" s="605"/>
      <c r="BR30" s="605"/>
      <c r="BS30" s="605"/>
      <c r="BT30" s="605"/>
      <c r="BU30" s="605"/>
      <c r="BV30" s="605"/>
      <c r="BW30" s="605"/>
      <c r="BX30" s="605"/>
      <c r="BY30" s="605"/>
      <c r="BZ30" s="605"/>
      <c r="CA30" s="605"/>
      <c r="CB30" s="605"/>
      <c r="CC30" s="317"/>
      <c r="CD30" s="171"/>
      <c r="CE30" s="312"/>
    </row>
    <row r="31" spans="26:83" ht="9" customHeight="1" x14ac:dyDescent="0.25">
      <c r="Z31" s="313"/>
      <c r="AA31" s="171"/>
      <c r="AB31" s="318"/>
      <c r="AC31" s="601"/>
      <c r="AD31" s="601"/>
      <c r="AE31" s="601"/>
      <c r="AF31" s="601"/>
      <c r="AG31" s="601"/>
      <c r="AH31" s="601"/>
      <c r="AI31" s="601"/>
      <c r="AJ31" s="601"/>
      <c r="AK31" s="601"/>
      <c r="AL31" s="601"/>
      <c r="AM31" s="601"/>
      <c r="AN31" s="601"/>
      <c r="AO31" s="601"/>
      <c r="AP31" s="601"/>
      <c r="AQ31" s="601"/>
      <c r="AR31" s="601"/>
      <c r="AS31" s="601"/>
      <c r="AT31" s="601"/>
      <c r="AU31" s="601"/>
      <c r="AV31" s="601"/>
      <c r="AW31" s="601"/>
      <c r="AX31" s="601"/>
      <c r="AY31" s="601"/>
      <c r="AZ31" s="601"/>
      <c r="BA31" s="171"/>
      <c r="BB31" s="171"/>
      <c r="BC31" s="171"/>
      <c r="BD31" s="171"/>
      <c r="BE31" s="605"/>
      <c r="BF31" s="605"/>
      <c r="BG31" s="605"/>
      <c r="BH31" s="605"/>
      <c r="BI31" s="605"/>
      <c r="BJ31" s="605"/>
      <c r="BK31" s="605"/>
      <c r="BL31" s="605"/>
      <c r="BM31" s="605"/>
      <c r="BN31" s="605"/>
      <c r="BO31" s="605"/>
      <c r="BP31" s="605"/>
      <c r="BQ31" s="605"/>
      <c r="BR31" s="605"/>
      <c r="BS31" s="605"/>
      <c r="BT31" s="605"/>
      <c r="BU31" s="605"/>
      <c r="BV31" s="605"/>
      <c r="BW31" s="605"/>
      <c r="BX31" s="605"/>
      <c r="BY31" s="605"/>
      <c r="BZ31" s="605"/>
      <c r="CA31" s="605"/>
      <c r="CB31" s="605"/>
      <c r="CC31" s="317"/>
      <c r="CD31" s="171"/>
      <c r="CE31" s="312"/>
    </row>
    <row r="32" spans="26:83" ht="5.0999999999999996" customHeight="1" x14ac:dyDescent="0.25">
      <c r="Z32" s="313"/>
      <c r="AA32" s="171"/>
      <c r="AB32" s="318"/>
      <c r="AC32" s="171"/>
      <c r="AD32" s="171"/>
      <c r="AE32" s="171"/>
      <c r="AF32" s="171"/>
      <c r="AG32" s="171"/>
      <c r="AH32" s="171"/>
      <c r="AI32" s="171"/>
      <c r="AJ32" s="171"/>
      <c r="AK32" s="171"/>
      <c r="AL32" s="171"/>
      <c r="AM32" s="171"/>
      <c r="AN32" s="171"/>
      <c r="AO32" s="171"/>
      <c r="AP32" s="171"/>
      <c r="AQ32" s="171"/>
      <c r="AR32" s="171"/>
      <c r="AS32" s="171"/>
      <c r="AT32" s="171"/>
      <c r="AU32" s="171"/>
      <c r="AV32" s="171"/>
      <c r="AW32" s="171"/>
      <c r="AX32" s="171"/>
      <c r="AY32" s="171"/>
      <c r="AZ32" s="171"/>
      <c r="BA32" s="171"/>
      <c r="BB32" s="171"/>
      <c r="BC32" s="171"/>
      <c r="BD32" s="171"/>
      <c r="BE32" s="171"/>
      <c r="BF32" s="171"/>
      <c r="BG32" s="171"/>
      <c r="BH32" s="171"/>
      <c r="BI32" s="171"/>
      <c r="BJ32" s="171"/>
      <c r="BK32" s="171"/>
      <c r="BL32" s="171"/>
      <c r="BM32" s="171"/>
      <c r="BN32" s="171"/>
      <c r="BO32" s="171"/>
      <c r="BP32" s="171"/>
      <c r="BQ32" s="171"/>
      <c r="BR32" s="171"/>
      <c r="BS32" s="171"/>
      <c r="BT32" s="171"/>
      <c r="BU32" s="171"/>
      <c r="BV32" s="171"/>
      <c r="BW32" s="171"/>
      <c r="BX32" s="171"/>
      <c r="BY32" s="171"/>
      <c r="BZ32" s="171"/>
      <c r="CA32" s="171"/>
      <c r="CB32" s="171"/>
      <c r="CC32" s="317"/>
      <c r="CD32" s="171"/>
      <c r="CE32" s="312"/>
    </row>
    <row r="33" spans="26:83" ht="8.1" customHeight="1" x14ac:dyDescent="0.25">
      <c r="Z33" s="313"/>
      <c r="AA33" s="171"/>
      <c r="AB33" s="318"/>
      <c r="AC33" s="602" t="s">
        <v>80</v>
      </c>
      <c r="AD33" s="602"/>
      <c r="AE33" s="602"/>
      <c r="AF33" s="602"/>
      <c r="AG33" s="602"/>
      <c r="AH33" s="602"/>
      <c r="AI33" s="602"/>
      <c r="AJ33" s="602"/>
      <c r="AK33" s="602"/>
      <c r="AL33" s="602"/>
      <c r="AM33" s="602"/>
      <c r="AN33" s="602"/>
      <c r="AO33" s="602"/>
      <c r="AP33" s="602"/>
      <c r="AQ33" s="602"/>
      <c r="AR33" s="602"/>
      <c r="AS33" s="602"/>
      <c r="AT33" s="602"/>
      <c r="AU33" s="602"/>
      <c r="AV33" s="602"/>
      <c r="AW33" s="602"/>
      <c r="AX33" s="602"/>
      <c r="AY33" s="602"/>
      <c r="AZ33" s="602"/>
      <c r="BA33" s="171"/>
      <c r="BB33" s="171"/>
      <c r="BC33" s="171"/>
      <c r="BD33" s="171"/>
      <c r="BE33" s="602" t="s">
        <v>81</v>
      </c>
      <c r="BF33" s="602"/>
      <c r="BG33" s="602"/>
      <c r="BH33" s="602"/>
      <c r="BI33" s="602"/>
      <c r="BJ33" s="602"/>
      <c r="BK33" s="602"/>
      <c r="BL33" s="602"/>
      <c r="BM33" s="602"/>
      <c r="BN33" s="602"/>
      <c r="BO33" s="602"/>
      <c r="BP33" s="602"/>
      <c r="BQ33" s="602"/>
      <c r="BR33" s="602"/>
      <c r="BS33" s="602"/>
      <c r="BT33" s="602"/>
      <c r="BU33" s="602"/>
      <c r="BV33" s="602"/>
      <c r="BW33" s="602"/>
      <c r="BX33" s="602"/>
      <c r="BY33" s="602"/>
      <c r="BZ33" s="602"/>
      <c r="CA33" s="602"/>
      <c r="CB33" s="602"/>
      <c r="CC33" s="317"/>
      <c r="CD33" s="171"/>
      <c r="CE33" s="312"/>
    </row>
    <row r="34" spans="26:83" ht="8.1" customHeight="1" x14ac:dyDescent="0.25">
      <c r="Z34" s="313"/>
      <c r="AA34" s="171"/>
      <c r="AB34" s="318"/>
      <c r="AC34" s="602"/>
      <c r="AD34" s="602"/>
      <c r="AE34" s="602"/>
      <c r="AF34" s="602"/>
      <c r="AG34" s="602"/>
      <c r="AH34" s="602"/>
      <c r="AI34" s="602"/>
      <c r="AJ34" s="602"/>
      <c r="AK34" s="602"/>
      <c r="AL34" s="602"/>
      <c r="AM34" s="602"/>
      <c r="AN34" s="602"/>
      <c r="AO34" s="602"/>
      <c r="AP34" s="602"/>
      <c r="AQ34" s="602"/>
      <c r="AR34" s="602"/>
      <c r="AS34" s="602"/>
      <c r="AT34" s="602"/>
      <c r="AU34" s="602"/>
      <c r="AV34" s="602"/>
      <c r="AW34" s="602"/>
      <c r="AX34" s="602"/>
      <c r="AY34" s="602"/>
      <c r="AZ34" s="602"/>
      <c r="BA34" s="171"/>
      <c r="BB34" s="171"/>
      <c r="BC34" s="171"/>
      <c r="BD34" s="171"/>
      <c r="BE34" s="602"/>
      <c r="BF34" s="602"/>
      <c r="BG34" s="602"/>
      <c r="BH34" s="602"/>
      <c r="BI34" s="602"/>
      <c r="BJ34" s="602"/>
      <c r="BK34" s="602"/>
      <c r="BL34" s="602"/>
      <c r="BM34" s="602"/>
      <c r="BN34" s="602"/>
      <c r="BO34" s="602"/>
      <c r="BP34" s="602"/>
      <c r="BQ34" s="602"/>
      <c r="BR34" s="602"/>
      <c r="BS34" s="602"/>
      <c r="BT34" s="602"/>
      <c r="BU34" s="602"/>
      <c r="BV34" s="602"/>
      <c r="BW34" s="602"/>
      <c r="BX34" s="602"/>
      <c r="BY34" s="602"/>
      <c r="BZ34" s="602"/>
      <c r="CA34" s="602"/>
      <c r="CB34" s="602"/>
      <c r="CC34" s="317"/>
      <c r="CD34" s="171"/>
      <c r="CE34" s="312"/>
    </row>
    <row r="35" spans="26:83" ht="9" customHeight="1" x14ac:dyDescent="0.25">
      <c r="Z35" s="313"/>
      <c r="AA35" s="171"/>
      <c r="AB35" s="318"/>
      <c r="AC35" s="601"/>
      <c r="AD35" s="601"/>
      <c r="AE35" s="601"/>
      <c r="AF35" s="601"/>
      <c r="AG35" s="601"/>
      <c r="AH35" s="601"/>
      <c r="AI35" s="601"/>
      <c r="AJ35" s="601"/>
      <c r="AK35" s="601"/>
      <c r="AL35" s="601"/>
      <c r="AM35" s="601"/>
      <c r="AN35" s="601"/>
      <c r="AO35" s="601"/>
      <c r="AP35" s="601"/>
      <c r="AQ35" s="601"/>
      <c r="AR35" s="601"/>
      <c r="AS35" s="601"/>
      <c r="AT35" s="601"/>
      <c r="AU35" s="601"/>
      <c r="AV35" s="601"/>
      <c r="AW35" s="601"/>
      <c r="AX35" s="601"/>
      <c r="AY35" s="601"/>
      <c r="AZ35" s="601"/>
      <c r="BA35" s="171"/>
      <c r="BB35" s="171"/>
      <c r="BC35" s="171"/>
      <c r="BD35" s="171"/>
      <c r="BE35" s="601"/>
      <c r="BF35" s="601"/>
      <c r="BG35" s="601"/>
      <c r="BH35" s="601"/>
      <c r="BI35" s="601"/>
      <c r="BJ35" s="601"/>
      <c r="BK35" s="601"/>
      <c r="BL35" s="601"/>
      <c r="BM35" s="601"/>
      <c r="BN35" s="601"/>
      <c r="BO35" s="601"/>
      <c r="BP35" s="601"/>
      <c r="BQ35" s="601"/>
      <c r="BR35" s="601"/>
      <c r="BS35" s="601"/>
      <c r="BT35" s="601"/>
      <c r="BU35" s="601"/>
      <c r="BV35" s="601"/>
      <c r="BW35" s="601"/>
      <c r="BX35" s="601"/>
      <c r="BY35" s="601"/>
      <c r="BZ35" s="601"/>
      <c r="CA35" s="601"/>
      <c r="CB35" s="601"/>
      <c r="CC35" s="317"/>
      <c r="CD35" s="171"/>
      <c r="CE35" s="312"/>
    </row>
    <row r="36" spans="26:83" ht="9" customHeight="1" x14ac:dyDescent="0.25">
      <c r="Z36" s="313"/>
      <c r="AA36" s="171"/>
      <c r="AB36" s="318"/>
      <c r="AC36" s="601"/>
      <c r="AD36" s="601"/>
      <c r="AE36" s="601"/>
      <c r="AF36" s="601"/>
      <c r="AG36" s="601"/>
      <c r="AH36" s="601"/>
      <c r="AI36" s="601"/>
      <c r="AJ36" s="601"/>
      <c r="AK36" s="601"/>
      <c r="AL36" s="601"/>
      <c r="AM36" s="601"/>
      <c r="AN36" s="601"/>
      <c r="AO36" s="601"/>
      <c r="AP36" s="601"/>
      <c r="AQ36" s="601"/>
      <c r="AR36" s="601"/>
      <c r="AS36" s="601"/>
      <c r="AT36" s="601"/>
      <c r="AU36" s="601"/>
      <c r="AV36" s="601"/>
      <c r="AW36" s="601"/>
      <c r="AX36" s="601"/>
      <c r="AY36" s="601"/>
      <c r="AZ36" s="601"/>
      <c r="BA36" s="171"/>
      <c r="BB36" s="171"/>
      <c r="BC36" s="171"/>
      <c r="BD36" s="171"/>
      <c r="BE36" s="601"/>
      <c r="BF36" s="601"/>
      <c r="BG36" s="601"/>
      <c r="BH36" s="601"/>
      <c r="BI36" s="601"/>
      <c r="BJ36" s="601"/>
      <c r="BK36" s="601"/>
      <c r="BL36" s="601"/>
      <c r="BM36" s="601"/>
      <c r="BN36" s="601"/>
      <c r="BO36" s="601"/>
      <c r="BP36" s="601"/>
      <c r="BQ36" s="601"/>
      <c r="BR36" s="601"/>
      <c r="BS36" s="601"/>
      <c r="BT36" s="601"/>
      <c r="BU36" s="601"/>
      <c r="BV36" s="601"/>
      <c r="BW36" s="601"/>
      <c r="BX36" s="601"/>
      <c r="BY36" s="601"/>
      <c r="BZ36" s="601"/>
      <c r="CA36" s="601"/>
      <c r="CB36" s="601"/>
      <c r="CC36" s="317"/>
      <c r="CD36" s="171"/>
      <c r="CE36" s="312"/>
    </row>
    <row r="37" spans="26:83" ht="5.0999999999999996" customHeight="1" x14ac:dyDescent="0.25">
      <c r="Z37" s="313"/>
      <c r="AA37" s="171"/>
      <c r="AB37" s="318"/>
      <c r="AC37" s="171"/>
      <c r="AD37" s="171"/>
      <c r="AE37" s="171"/>
      <c r="AF37" s="171"/>
      <c r="AG37" s="171"/>
      <c r="AH37" s="171"/>
      <c r="AI37" s="171"/>
      <c r="AJ37" s="171"/>
      <c r="AK37" s="171"/>
      <c r="AL37" s="171"/>
      <c r="AM37" s="171"/>
      <c r="AN37" s="171"/>
      <c r="AO37" s="171"/>
      <c r="AP37" s="171"/>
      <c r="AQ37" s="171"/>
      <c r="AR37" s="171"/>
      <c r="AS37" s="171"/>
      <c r="AT37" s="171"/>
      <c r="AU37" s="171"/>
      <c r="AV37" s="171"/>
      <c r="AW37" s="171"/>
      <c r="AX37" s="171"/>
      <c r="AY37" s="171"/>
      <c r="AZ37" s="171"/>
      <c r="BA37" s="171"/>
      <c r="BB37" s="171"/>
      <c r="BC37" s="171"/>
      <c r="BD37" s="171"/>
      <c r="BE37" s="171"/>
      <c r="BF37" s="171"/>
      <c r="BG37" s="171"/>
      <c r="BH37" s="171"/>
      <c r="BI37" s="171"/>
      <c r="BJ37" s="171"/>
      <c r="BK37" s="171"/>
      <c r="BL37" s="171"/>
      <c r="BM37" s="171"/>
      <c r="BN37" s="171"/>
      <c r="BO37" s="171"/>
      <c r="BP37" s="171"/>
      <c r="BQ37" s="171"/>
      <c r="BR37" s="171"/>
      <c r="BS37" s="171"/>
      <c r="BT37" s="171"/>
      <c r="BU37" s="171"/>
      <c r="BV37" s="171"/>
      <c r="BW37" s="171"/>
      <c r="BX37" s="171"/>
      <c r="BY37" s="171"/>
      <c r="BZ37" s="171"/>
      <c r="CA37" s="171"/>
      <c r="CB37" s="171"/>
      <c r="CC37" s="317"/>
      <c r="CD37" s="171"/>
      <c r="CE37" s="312"/>
    </row>
    <row r="38" spans="26:83" ht="8.1" customHeight="1" x14ac:dyDescent="0.25">
      <c r="Z38" s="313"/>
      <c r="AA38" s="171"/>
      <c r="AB38" s="318"/>
      <c r="AC38" s="602" t="s">
        <v>82</v>
      </c>
      <c r="AD38" s="602"/>
      <c r="AE38" s="602"/>
      <c r="AF38" s="602"/>
      <c r="AG38" s="602"/>
      <c r="AH38" s="602"/>
      <c r="AI38" s="602"/>
      <c r="AJ38" s="602"/>
      <c r="AK38" s="602"/>
      <c r="AL38" s="602"/>
      <c r="AM38" s="602"/>
      <c r="AN38" s="602"/>
      <c r="AO38" s="602"/>
      <c r="AP38" s="602"/>
      <c r="AQ38" s="602"/>
      <c r="AR38" s="602"/>
      <c r="AS38" s="602"/>
      <c r="AT38" s="602"/>
      <c r="AU38" s="602"/>
      <c r="AV38" s="602"/>
      <c r="AW38" s="602"/>
      <c r="AX38" s="602"/>
      <c r="AY38" s="602"/>
      <c r="AZ38" s="602"/>
      <c r="BA38" s="171"/>
      <c r="BB38" s="171"/>
      <c r="BC38" s="171"/>
      <c r="BD38" s="171"/>
      <c r="BE38" s="171"/>
      <c r="BF38" s="171"/>
      <c r="BG38" s="171"/>
      <c r="BH38" s="171"/>
      <c r="BI38" s="171"/>
      <c r="BJ38" s="171"/>
      <c r="BK38" s="171"/>
      <c r="BL38" s="171"/>
      <c r="BM38" s="171"/>
      <c r="BN38" s="171"/>
      <c r="BO38" s="171"/>
      <c r="BP38" s="171"/>
      <c r="BQ38" s="171"/>
      <c r="BR38" s="171"/>
      <c r="BS38" s="171"/>
      <c r="BT38" s="171"/>
      <c r="BU38" s="171"/>
      <c r="BV38" s="171"/>
      <c r="BW38" s="171"/>
      <c r="BX38" s="171"/>
      <c r="BY38" s="171"/>
      <c r="BZ38" s="171"/>
      <c r="CA38" s="171"/>
      <c r="CB38" s="171"/>
      <c r="CC38" s="317"/>
      <c r="CD38" s="171"/>
      <c r="CE38" s="312"/>
    </row>
    <row r="39" spans="26:83" ht="8.1" customHeight="1" x14ac:dyDescent="0.25">
      <c r="Z39" s="313"/>
      <c r="AA39" s="171"/>
      <c r="AB39" s="318"/>
      <c r="AC39" s="602"/>
      <c r="AD39" s="602"/>
      <c r="AE39" s="602"/>
      <c r="AF39" s="602"/>
      <c r="AG39" s="602"/>
      <c r="AH39" s="602"/>
      <c r="AI39" s="602"/>
      <c r="AJ39" s="602"/>
      <c r="AK39" s="602"/>
      <c r="AL39" s="602"/>
      <c r="AM39" s="602"/>
      <c r="AN39" s="602"/>
      <c r="AO39" s="602"/>
      <c r="AP39" s="602"/>
      <c r="AQ39" s="602"/>
      <c r="AR39" s="602"/>
      <c r="AS39" s="602"/>
      <c r="AT39" s="602"/>
      <c r="AU39" s="602"/>
      <c r="AV39" s="602"/>
      <c r="AW39" s="602"/>
      <c r="AX39" s="602"/>
      <c r="AY39" s="602"/>
      <c r="AZ39" s="602"/>
      <c r="BA39" s="171"/>
      <c r="BB39" s="171"/>
      <c r="BC39" s="171"/>
      <c r="BD39" s="171"/>
      <c r="BE39" s="171"/>
      <c r="BF39" s="171"/>
      <c r="BG39" s="171"/>
      <c r="BH39" s="171"/>
      <c r="BI39" s="171"/>
      <c r="BJ39" s="171"/>
      <c r="BK39" s="171"/>
      <c r="BL39" s="171"/>
      <c r="BM39" s="171"/>
      <c r="BN39" s="171"/>
      <c r="BO39" s="171"/>
      <c r="BP39" s="171"/>
      <c r="BQ39" s="171"/>
      <c r="BR39" s="171"/>
      <c r="BS39" s="171"/>
      <c r="BT39" s="171"/>
      <c r="BU39" s="171"/>
      <c r="BV39" s="171"/>
      <c r="BW39" s="171"/>
      <c r="BX39" s="171"/>
      <c r="BY39" s="171"/>
      <c r="BZ39" s="171"/>
      <c r="CA39" s="171"/>
      <c r="CB39" s="171"/>
      <c r="CC39" s="317"/>
      <c r="CD39" s="171"/>
      <c r="CE39" s="312"/>
    </row>
    <row r="40" spans="26:83" ht="9" customHeight="1" x14ac:dyDescent="0.25">
      <c r="Z40" s="313"/>
      <c r="AA40" s="171"/>
      <c r="AB40" s="318"/>
      <c r="AC40" s="601"/>
      <c r="AD40" s="601"/>
      <c r="AE40" s="601"/>
      <c r="AF40" s="601"/>
      <c r="AG40" s="601"/>
      <c r="AH40" s="601"/>
      <c r="AI40" s="601"/>
      <c r="AJ40" s="601"/>
      <c r="AK40" s="601"/>
      <c r="AL40" s="601"/>
      <c r="AM40" s="601"/>
      <c r="AN40" s="601"/>
      <c r="AO40" s="601"/>
      <c r="AP40" s="601"/>
      <c r="AQ40" s="601"/>
      <c r="AR40" s="601"/>
      <c r="AS40" s="601"/>
      <c r="AT40" s="601"/>
      <c r="AU40" s="601"/>
      <c r="AV40" s="601"/>
      <c r="AW40" s="601"/>
      <c r="AX40" s="601"/>
      <c r="AY40" s="601"/>
      <c r="AZ40" s="601"/>
      <c r="BA40" s="171"/>
      <c r="BB40" s="171"/>
      <c r="BC40" s="171"/>
      <c r="BD40" s="171"/>
      <c r="BE40" s="171"/>
      <c r="BF40" s="171"/>
      <c r="BG40" s="171"/>
      <c r="BH40" s="171"/>
      <c r="BI40" s="171"/>
      <c r="BJ40" s="171"/>
      <c r="BK40" s="171"/>
      <c r="BL40" s="171"/>
      <c r="BM40" s="171"/>
      <c r="BN40" s="171"/>
      <c r="BO40" s="171"/>
      <c r="BP40" s="171"/>
      <c r="BQ40" s="171"/>
      <c r="BR40" s="171"/>
      <c r="BS40" s="171"/>
      <c r="BT40" s="171"/>
      <c r="BU40" s="171"/>
      <c r="BV40" s="171"/>
      <c r="BW40" s="171"/>
      <c r="BX40" s="171"/>
      <c r="BY40" s="171"/>
      <c r="BZ40" s="171"/>
      <c r="CA40" s="171"/>
      <c r="CB40" s="171"/>
      <c r="CC40" s="317"/>
      <c r="CD40" s="171"/>
      <c r="CE40" s="312"/>
    </row>
    <row r="41" spans="26:83" ht="9" customHeight="1" x14ac:dyDescent="0.25">
      <c r="Z41" s="313"/>
      <c r="AA41" s="171"/>
      <c r="AB41" s="318"/>
      <c r="AC41" s="601"/>
      <c r="AD41" s="601"/>
      <c r="AE41" s="601"/>
      <c r="AF41" s="601"/>
      <c r="AG41" s="601"/>
      <c r="AH41" s="601"/>
      <c r="AI41" s="601"/>
      <c r="AJ41" s="601"/>
      <c r="AK41" s="601"/>
      <c r="AL41" s="601"/>
      <c r="AM41" s="601"/>
      <c r="AN41" s="601"/>
      <c r="AO41" s="601"/>
      <c r="AP41" s="601"/>
      <c r="AQ41" s="601"/>
      <c r="AR41" s="601"/>
      <c r="AS41" s="601"/>
      <c r="AT41" s="601"/>
      <c r="AU41" s="601"/>
      <c r="AV41" s="601"/>
      <c r="AW41" s="601"/>
      <c r="AX41" s="601"/>
      <c r="AY41" s="601"/>
      <c r="AZ41" s="601"/>
      <c r="BA41" s="171"/>
      <c r="BB41" s="171"/>
      <c r="BC41" s="171"/>
      <c r="BD41" s="171"/>
      <c r="BE41" s="171"/>
      <c r="BF41" s="171"/>
      <c r="BG41" s="171"/>
      <c r="BH41" s="171"/>
      <c r="BI41" s="171"/>
      <c r="BJ41" s="171"/>
      <c r="BK41" s="171"/>
      <c r="BL41" s="171"/>
      <c r="BM41" s="171"/>
      <c r="BN41" s="171"/>
      <c r="BO41" s="171"/>
      <c r="BP41" s="171"/>
      <c r="BQ41" s="171"/>
      <c r="BR41" s="171"/>
      <c r="BS41" s="171"/>
      <c r="BT41" s="171"/>
      <c r="BU41" s="171"/>
      <c r="BV41" s="171"/>
      <c r="BW41" s="171"/>
      <c r="BX41" s="171"/>
      <c r="BY41" s="171"/>
      <c r="BZ41" s="171"/>
      <c r="CA41" s="171"/>
      <c r="CB41" s="171"/>
      <c r="CC41" s="317"/>
      <c r="CD41" s="171"/>
      <c r="CE41" s="312"/>
    </row>
    <row r="42" spans="26:83" ht="5.0999999999999996" customHeight="1" x14ac:dyDescent="0.25">
      <c r="Z42" s="313"/>
      <c r="AA42" s="171"/>
      <c r="AB42" s="318"/>
      <c r="AC42" s="171"/>
      <c r="AD42" s="171"/>
      <c r="AE42" s="171"/>
      <c r="AF42" s="171"/>
      <c r="AG42" s="171"/>
      <c r="AH42" s="171"/>
      <c r="AI42" s="171"/>
      <c r="AJ42" s="171"/>
      <c r="AK42" s="171"/>
      <c r="AL42" s="171"/>
      <c r="AM42" s="171"/>
      <c r="AN42" s="171"/>
      <c r="AO42" s="171"/>
      <c r="AP42" s="171"/>
      <c r="AQ42" s="171"/>
      <c r="AR42" s="171"/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71"/>
      <c r="BI42" s="171"/>
      <c r="BJ42" s="171"/>
      <c r="BK42" s="171"/>
      <c r="BL42" s="171"/>
      <c r="BM42" s="171"/>
      <c r="BN42" s="171"/>
      <c r="BO42" s="171"/>
      <c r="BP42" s="171"/>
      <c r="BQ42" s="171"/>
      <c r="BR42" s="171"/>
      <c r="BS42" s="171"/>
      <c r="BT42" s="171"/>
      <c r="BU42" s="171"/>
      <c r="BV42" s="171"/>
      <c r="BW42" s="171"/>
      <c r="BX42" s="171"/>
      <c r="BY42" s="171"/>
      <c r="BZ42" s="171"/>
      <c r="CA42" s="171"/>
      <c r="CB42" s="171"/>
      <c r="CC42" s="317"/>
      <c r="CD42" s="171"/>
      <c r="CE42" s="312"/>
    </row>
    <row r="43" spans="26:83" ht="8.1" customHeight="1" x14ac:dyDescent="0.25">
      <c r="Z43" s="313"/>
      <c r="AA43" s="171"/>
      <c r="AB43" s="318"/>
      <c r="AC43" s="602" t="s">
        <v>83</v>
      </c>
      <c r="AD43" s="602"/>
      <c r="AE43" s="602"/>
      <c r="AF43" s="602"/>
      <c r="AG43" s="602"/>
      <c r="AH43" s="602"/>
      <c r="AI43" s="602"/>
      <c r="AJ43" s="602"/>
      <c r="AK43" s="602"/>
      <c r="AL43" s="602"/>
      <c r="AM43" s="602"/>
      <c r="AN43" s="602"/>
      <c r="AO43" s="602"/>
      <c r="AP43" s="602"/>
      <c r="AQ43" s="602"/>
      <c r="AR43" s="602"/>
      <c r="AS43" s="171"/>
      <c r="AT43" s="171"/>
      <c r="AU43" s="602" t="s">
        <v>84</v>
      </c>
      <c r="AV43" s="602"/>
      <c r="AW43" s="602"/>
      <c r="AX43" s="602"/>
      <c r="AY43" s="602"/>
      <c r="AZ43" s="602"/>
      <c r="BA43" s="602"/>
      <c r="BB43" s="602"/>
      <c r="BC43" s="602"/>
      <c r="BD43" s="602"/>
      <c r="BE43" s="602"/>
      <c r="BF43" s="602"/>
      <c r="BG43" s="602"/>
      <c r="BH43" s="602"/>
      <c r="BI43" s="602"/>
      <c r="BJ43" s="602"/>
      <c r="BK43" s="171"/>
      <c r="BL43" s="171"/>
      <c r="BM43" s="602" t="s">
        <v>85</v>
      </c>
      <c r="BN43" s="602"/>
      <c r="BO43" s="602"/>
      <c r="BP43" s="602"/>
      <c r="BQ43" s="602"/>
      <c r="BR43" s="602"/>
      <c r="BS43" s="602"/>
      <c r="BT43" s="602"/>
      <c r="BU43" s="602"/>
      <c r="BV43" s="602"/>
      <c r="BW43" s="602"/>
      <c r="BX43" s="602"/>
      <c r="BY43" s="602"/>
      <c r="BZ43" s="602"/>
      <c r="CA43" s="602"/>
      <c r="CB43" s="602"/>
      <c r="CC43" s="317"/>
      <c r="CD43" s="171"/>
      <c r="CE43" s="312"/>
    </row>
    <row r="44" spans="26:83" ht="8.1" customHeight="1" x14ac:dyDescent="0.25">
      <c r="Z44" s="313"/>
      <c r="AA44" s="171"/>
      <c r="AB44" s="318"/>
      <c r="AC44" s="602"/>
      <c r="AD44" s="602"/>
      <c r="AE44" s="602"/>
      <c r="AF44" s="602"/>
      <c r="AG44" s="602"/>
      <c r="AH44" s="602"/>
      <c r="AI44" s="602"/>
      <c r="AJ44" s="602"/>
      <c r="AK44" s="602"/>
      <c r="AL44" s="602"/>
      <c r="AM44" s="602"/>
      <c r="AN44" s="602"/>
      <c r="AO44" s="602"/>
      <c r="AP44" s="602"/>
      <c r="AQ44" s="602"/>
      <c r="AR44" s="602"/>
      <c r="AS44" s="171"/>
      <c r="AT44" s="171"/>
      <c r="AU44" s="602"/>
      <c r="AV44" s="602"/>
      <c r="AW44" s="602"/>
      <c r="AX44" s="602"/>
      <c r="AY44" s="602"/>
      <c r="AZ44" s="602"/>
      <c r="BA44" s="602"/>
      <c r="BB44" s="602"/>
      <c r="BC44" s="602"/>
      <c r="BD44" s="602"/>
      <c r="BE44" s="602"/>
      <c r="BF44" s="602"/>
      <c r="BG44" s="602"/>
      <c r="BH44" s="602"/>
      <c r="BI44" s="602"/>
      <c r="BJ44" s="602"/>
      <c r="BK44" s="171"/>
      <c r="BL44" s="171"/>
      <c r="BM44" s="602"/>
      <c r="BN44" s="602"/>
      <c r="BO44" s="602"/>
      <c r="BP44" s="602"/>
      <c r="BQ44" s="602"/>
      <c r="BR44" s="602"/>
      <c r="BS44" s="602"/>
      <c r="BT44" s="602"/>
      <c r="BU44" s="602"/>
      <c r="BV44" s="602"/>
      <c r="BW44" s="602"/>
      <c r="BX44" s="602"/>
      <c r="BY44" s="602"/>
      <c r="BZ44" s="602"/>
      <c r="CA44" s="602"/>
      <c r="CB44" s="602"/>
      <c r="CC44" s="317"/>
      <c r="CD44" s="171"/>
      <c r="CE44" s="312"/>
    </row>
    <row r="45" spans="26:83" ht="9" customHeight="1" x14ac:dyDescent="0.25">
      <c r="Z45" s="313"/>
      <c r="AA45" s="171"/>
      <c r="AB45" s="318"/>
      <c r="AC45" s="601"/>
      <c r="AD45" s="601"/>
      <c r="AE45" s="601"/>
      <c r="AF45" s="601"/>
      <c r="AG45" s="601"/>
      <c r="AH45" s="601"/>
      <c r="AI45" s="601"/>
      <c r="AJ45" s="601"/>
      <c r="AK45" s="601"/>
      <c r="AL45" s="601"/>
      <c r="AM45" s="601"/>
      <c r="AN45" s="601"/>
      <c r="AO45" s="601"/>
      <c r="AP45" s="601"/>
      <c r="AQ45" s="601"/>
      <c r="AR45" s="601"/>
      <c r="AS45" s="171"/>
      <c r="AT45" s="171"/>
      <c r="AU45" s="603"/>
      <c r="AV45" s="603"/>
      <c r="AW45" s="603"/>
      <c r="AX45" s="603"/>
      <c r="AY45" s="603"/>
      <c r="AZ45" s="603"/>
      <c r="BA45" s="603"/>
      <c r="BB45" s="603"/>
      <c r="BC45" s="603"/>
      <c r="BD45" s="603"/>
      <c r="BE45" s="603"/>
      <c r="BF45" s="603"/>
      <c r="BG45" s="603"/>
      <c r="BH45" s="603"/>
      <c r="BI45" s="603"/>
      <c r="BJ45" s="603"/>
      <c r="BK45" s="171"/>
      <c r="BL45" s="171"/>
      <c r="BM45" s="601"/>
      <c r="BN45" s="601"/>
      <c r="BO45" s="601"/>
      <c r="BP45" s="601"/>
      <c r="BQ45" s="601"/>
      <c r="BR45" s="601"/>
      <c r="BS45" s="601"/>
      <c r="BT45" s="601"/>
      <c r="BU45" s="601"/>
      <c r="BV45" s="601"/>
      <c r="BW45" s="601"/>
      <c r="BX45" s="601"/>
      <c r="BY45" s="601"/>
      <c r="BZ45" s="601"/>
      <c r="CA45" s="601"/>
      <c r="CB45" s="601"/>
      <c r="CC45" s="317"/>
      <c r="CD45" s="171"/>
      <c r="CE45" s="312"/>
    </row>
    <row r="46" spans="26:83" ht="9" customHeight="1" x14ac:dyDescent="0.25">
      <c r="Z46" s="313"/>
      <c r="AA46" s="171"/>
      <c r="AB46" s="318"/>
      <c r="AC46" s="601"/>
      <c r="AD46" s="601"/>
      <c r="AE46" s="601"/>
      <c r="AF46" s="601"/>
      <c r="AG46" s="601"/>
      <c r="AH46" s="601"/>
      <c r="AI46" s="601"/>
      <c r="AJ46" s="601"/>
      <c r="AK46" s="601"/>
      <c r="AL46" s="601"/>
      <c r="AM46" s="601"/>
      <c r="AN46" s="601"/>
      <c r="AO46" s="601"/>
      <c r="AP46" s="601"/>
      <c r="AQ46" s="601"/>
      <c r="AR46" s="601"/>
      <c r="AS46" s="171"/>
      <c r="AT46" s="171"/>
      <c r="AU46" s="603"/>
      <c r="AV46" s="603"/>
      <c r="AW46" s="603"/>
      <c r="AX46" s="603"/>
      <c r="AY46" s="603"/>
      <c r="AZ46" s="603"/>
      <c r="BA46" s="603"/>
      <c r="BB46" s="603"/>
      <c r="BC46" s="603"/>
      <c r="BD46" s="603"/>
      <c r="BE46" s="603"/>
      <c r="BF46" s="603"/>
      <c r="BG46" s="603"/>
      <c r="BH46" s="603"/>
      <c r="BI46" s="603"/>
      <c r="BJ46" s="603"/>
      <c r="BK46" s="171"/>
      <c r="BL46" s="171"/>
      <c r="BM46" s="601"/>
      <c r="BN46" s="601"/>
      <c r="BO46" s="601"/>
      <c r="BP46" s="601"/>
      <c r="BQ46" s="601"/>
      <c r="BR46" s="601"/>
      <c r="BS46" s="601"/>
      <c r="BT46" s="601"/>
      <c r="BU46" s="601"/>
      <c r="BV46" s="601"/>
      <c r="BW46" s="601"/>
      <c r="BX46" s="601"/>
      <c r="BY46" s="601"/>
      <c r="BZ46" s="601"/>
      <c r="CA46" s="601"/>
      <c r="CB46" s="601"/>
      <c r="CC46" s="317"/>
      <c r="CD46" s="171"/>
      <c r="CE46" s="312"/>
    </row>
    <row r="47" spans="26:83" ht="5.0999999999999996" customHeight="1" x14ac:dyDescent="0.25">
      <c r="Z47" s="313"/>
      <c r="AA47" s="171"/>
      <c r="AB47" s="318"/>
      <c r="AC47" s="171"/>
      <c r="AD47" s="171"/>
      <c r="AE47" s="171"/>
      <c r="AF47" s="171"/>
      <c r="AG47" s="171"/>
      <c r="AH47" s="171"/>
      <c r="AI47" s="171"/>
      <c r="AJ47" s="171"/>
      <c r="AK47" s="171"/>
      <c r="AL47" s="171"/>
      <c r="AM47" s="171"/>
      <c r="AN47" s="171"/>
      <c r="AO47" s="171"/>
      <c r="AP47" s="171"/>
      <c r="AQ47" s="171"/>
      <c r="AR47" s="171"/>
      <c r="AS47" s="171"/>
      <c r="AT47" s="171"/>
      <c r="AU47" s="171"/>
      <c r="AV47" s="171"/>
      <c r="AW47" s="171"/>
      <c r="AX47" s="171"/>
      <c r="AY47" s="171"/>
      <c r="AZ47" s="171"/>
      <c r="BA47" s="171"/>
      <c r="BB47" s="171"/>
      <c r="BC47" s="171"/>
      <c r="BD47" s="171"/>
      <c r="BE47" s="171"/>
      <c r="BF47" s="171"/>
      <c r="BG47" s="171"/>
      <c r="BH47" s="171"/>
      <c r="BI47" s="171"/>
      <c r="BJ47" s="171"/>
      <c r="BK47" s="171"/>
      <c r="BL47" s="171"/>
      <c r="BM47" s="171"/>
      <c r="BN47" s="171"/>
      <c r="BO47" s="171"/>
      <c r="BP47" s="171"/>
      <c r="BQ47" s="171"/>
      <c r="BR47" s="171"/>
      <c r="BS47" s="171"/>
      <c r="BT47" s="171"/>
      <c r="BU47" s="171"/>
      <c r="BV47" s="171"/>
      <c r="BW47" s="171"/>
      <c r="BX47" s="171"/>
      <c r="BY47" s="171"/>
      <c r="BZ47" s="171"/>
      <c r="CA47" s="171"/>
      <c r="CB47" s="171"/>
      <c r="CC47" s="317"/>
      <c r="CD47" s="171"/>
      <c r="CE47" s="312"/>
    </row>
    <row r="48" spans="26:83" ht="8.1" customHeight="1" x14ac:dyDescent="0.25">
      <c r="Z48" s="313"/>
      <c r="AA48" s="171"/>
      <c r="AB48" s="318"/>
      <c r="AC48" s="602" t="s">
        <v>86</v>
      </c>
      <c r="AD48" s="602"/>
      <c r="AE48" s="602"/>
      <c r="AF48" s="602"/>
      <c r="AG48" s="602"/>
      <c r="AH48" s="602"/>
      <c r="AI48" s="602"/>
      <c r="AJ48" s="602"/>
      <c r="AK48" s="602"/>
      <c r="AL48" s="602"/>
      <c r="AM48" s="602"/>
      <c r="AN48" s="602"/>
      <c r="AO48" s="602"/>
      <c r="AP48" s="602"/>
      <c r="AQ48" s="602"/>
      <c r="AR48" s="602"/>
      <c r="AS48" s="171"/>
      <c r="AT48" s="171"/>
      <c r="AU48" s="602" t="s">
        <v>87</v>
      </c>
      <c r="AV48" s="602"/>
      <c r="AW48" s="602"/>
      <c r="AX48" s="602"/>
      <c r="AY48" s="602"/>
      <c r="AZ48" s="602"/>
      <c r="BA48" s="602"/>
      <c r="BB48" s="602"/>
      <c r="BC48" s="602"/>
      <c r="BD48" s="602"/>
      <c r="BE48" s="602"/>
      <c r="BF48" s="602"/>
      <c r="BG48" s="602"/>
      <c r="BH48" s="602"/>
      <c r="BI48" s="602"/>
      <c r="BJ48" s="602"/>
      <c r="BK48" s="171"/>
      <c r="BL48" s="171"/>
      <c r="BM48" s="602" t="s">
        <v>88</v>
      </c>
      <c r="BN48" s="602"/>
      <c r="BO48" s="602"/>
      <c r="BP48" s="602"/>
      <c r="BQ48" s="602"/>
      <c r="BR48" s="602"/>
      <c r="BS48" s="602"/>
      <c r="BT48" s="602"/>
      <c r="BU48" s="602"/>
      <c r="BV48" s="602"/>
      <c r="BW48" s="602"/>
      <c r="BX48" s="602"/>
      <c r="BY48" s="602"/>
      <c r="BZ48" s="602"/>
      <c r="CA48" s="602"/>
      <c r="CB48" s="602"/>
      <c r="CC48" s="317"/>
      <c r="CD48" s="171"/>
      <c r="CE48" s="312"/>
    </row>
    <row r="49" spans="26:83" ht="8.1" customHeight="1" x14ac:dyDescent="0.25">
      <c r="Z49" s="313"/>
      <c r="AA49" s="171"/>
      <c r="AB49" s="318"/>
      <c r="AC49" s="602"/>
      <c r="AD49" s="602"/>
      <c r="AE49" s="602"/>
      <c r="AF49" s="602"/>
      <c r="AG49" s="602"/>
      <c r="AH49" s="602"/>
      <c r="AI49" s="602"/>
      <c r="AJ49" s="602"/>
      <c r="AK49" s="602"/>
      <c r="AL49" s="602"/>
      <c r="AM49" s="602"/>
      <c r="AN49" s="602"/>
      <c r="AO49" s="602"/>
      <c r="AP49" s="602"/>
      <c r="AQ49" s="602"/>
      <c r="AR49" s="602"/>
      <c r="AS49" s="171"/>
      <c r="AT49" s="171"/>
      <c r="AU49" s="602"/>
      <c r="AV49" s="602"/>
      <c r="AW49" s="602"/>
      <c r="AX49" s="602"/>
      <c r="AY49" s="602"/>
      <c r="AZ49" s="602"/>
      <c r="BA49" s="602"/>
      <c r="BB49" s="602"/>
      <c r="BC49" s="602"/>
      <c r="BD49" s="602"/>
      <c r="BE49" s="602"/>
      <c r="BF49" s="602"/>
      <c r="BG49" s="602"/>
      <c r="BH49" s="602"/>
      <c r="BI49" s="602"/>
      <c r="BJ49" s="602"/>
      <c r="BK49" s="171"/>
      <c r="BL49" s="171"/>
      <c r="BM49" s="602"/>
      <c r="BN49" s="602"/>
      <c r="BO49" s="602"/>
      <c r="BP49" s="602"/>
      <c r="BQ49" s="602"/>
      <c r="BR49" s="602"/>
      <c r="BS49" s="602"/>
      <c r="BT49" s="602"/>
      <c r="BU49" s="602"/>
      <c r="BV49" s="602"/>
      <c r="BW49" s="602"/>
      <c r="BX49" s="602"/>
      <c r="BY49" s="602"/>
      <c r="BZ49" s="602"/>
      <c r="CA49" s="602"/>
      <c r="CB49" s="602"/>
      <c r="CC49" s="317"/>
      <c r="CD49" s="171"/>
      <c r="CE49" s="312"/>
    </row>
    <row r="50" spans="26:83" ht="9.9499999999999993" customHeight="1" x14ac:dyDescent="0.25">
      <c r="Z50" s="313"/>
      <c r="AA50" s="171"/>
      <c r="AB50" s="318"/>
      <c r="AC50" s="601"/>
      <c r="AD50" s="601"/>
      <c r="AE50" s="601"/>
      <c r="AF50" s="601"/>
      <c r="AG50" s="601"/>
      <c r="AH50" s="601"/>
      <c r="AI50" s="601"/>
      <c r="AJ50" s="601"/>
      <c r="AK50" s="601"/>
      <c r="AL50" s="601"/>
      <c r="AM50" s="601"/>
      <c r="AN50" s="601"/>
      <c r="AO50" s="601"/>
      <c r="AP50" s="601"/>
      <c r="AQ50" s="601"/>
      <c r="AR50" s="601"/>
      <c r="AS50" s="171"/>
      <c r="AT50" s="171"/>
      <c r="AU50" s="601"/>
      <c r="AV50" s="601"/>
      <c r="AW50" s="601"/>
      <c r="AX50" s="601"/>
      <c r="AY50" s="601"/>
      <c r="AZ50" s="601"/>
      <c r="BA50" s="601"/>
      <c r="BB50" s="601"/>
      <c r="BC50" s="601"/>
      <c r="BD50" s="601"/>
      <c r="BE50" s="601"/>
      <c r="BF50" s="601"/>
      <c r="BG50" s="601"/>
      <c r="BH50" s="601"/>
      <c r="BI50" s="601"/>
      <c r="BJ50" s="601"/>
      <c r="BK50" s="171"/>
      <c r="BL50" s="171"/>
      <c r="BM50" s="601"/>
      <c r="BN50" s="601"/>
      <c r="BO50" s="601"/>
      <c r="BP50" s="601"/>
      <c r="BQ50" s="601"/>
      <c r="BR50" s="601"/>
      <c r="BS50" s="601"/>
      <c r="BT50" s="601"/>
      <c r="BU50" s="601"/>
      <c r="BV50" s="601"/>
      <c r="BW50" s="601"/>
      <c r="BX50" s="601"/>
      <c r="BY50" s="601"/>
      <c r="BZ50" s="601"/>
      <c r="CA50" s="601"/>
      <c r="CB50" s="601"/>
      <c r="CC50" s="317"/>
      <c r="CD50" s="171"/>
      <c r="CE50" s="312"/>
    </row>
    <row r="51" spans="26:83" ht="9.9499999999999993" customHeight="1" x14ac:dyDescent="0.25">
      <c r="Z51" s="313"/>
      <c r="AA51" s="171"/>
      <c r="AB51" s="318"/>
      <c r="AC51" s="601"/>
      <c r="AD51" s="601"/>
      <c r="AE51" s="601"/>
      <c r="AF51" s="601"/>
      <c r="AG51" s="601"/>
      <c r="AH51" s="601"/>
      <c r="AI51" s="601"/>
      <c r="AJ51" s="601"/>
      <c r="AK51" s="601"/>
      <c r="AL51" s="601"/>
      <c r="AM51" s="601"/>
      <c r="AN51" s="601"/>
      <c r="AO51" s="601"/>
      <c r="AP51" s="601"/>
      <c r="AQ51" s="601"/>
      <c r="AR51" s="601"/>
      <c r="AS51" s="171"/>
      <c r="AT51" s="171"/>
      <c r="AU51" s="601"/>
      <c r="AV51" s="601"/>
      <c r="AW51" s="601"/>
      <c r="AX51" s="601"/>
      <c r="AY51" s="601"/>
      <c r="AZ51" s="601"/>
      <c r="BA51" s="601"/>
      <c r="BB51" s="601"/>
      <c r="BC51" s="601"/>
      <c r="BD51" s="601"/>
      <c r="BE51" s="601"/>
      <c r="BF51" s="601"/>
      <c r="BG51" s="601"/>
      <c r="BH51" s="601"/>
      <c r="BI51" s="601"/>
      <c r="BJ51" s="601"/>
      <c r="BK51" s="171"/>
      <c r="BL51" s="171"/>
      <c r="BM51" s="601"/>
      <c r="BN51" s="601"/>
      <c r="BO51" s="601"/>
      <c r="BP51" s="601"/>
      <c r="BQ51" s="601"/>
      <c r="BR51" s="601"/>
      <c r="BS51" s="601"/>
      <c r="BT51" s="601"/>
      <c r="BU51" s="601"/>
      <c r="BV51" s="601"/>
      <c r="BW51" s="601"/>
      <c r="BX51" s="601"/>
      <c r="BY51" s="601"/>
      <c r="BZ51" s="601"/>
      <c r="CA51" s="601"/>
      <c r="CB51" s="601"/>
      <c r="CC51" s="317"/>
      <c r="CD51" s="171"/>
      <c r="CE51" s="312"/>
    </row>
    <row r="52" spans="26:83" ht="5.0999999999999996" customHeight="1" x14ac:dyDescent="0.25">
      <c r="Z52" s="313"/>
      <c r="AA52" s="171"/>
      <c r="AB52" s="318"/>
      <c r="AC52" s="171"/>
      <c r="AD52" s="171"/>
      <c r="AE52" s="171"/>
      <c r="AF52" s="171"/>
      <c r="AG52" s="171"/>
      <c r="AH52" s="171"/>
      <c r="AI52" s="171"/>
      <c r="AJ52" s="171"/>
      <c r="AK52" s="171"/>
      <c r="AL52" s="171"/>
      <c r="AM52" s="171"/>
      <c r="AN52" s="171"/>
      <c r="AO52" s="171"/>
      <c r="AP52" s="171"/>
      <c r="AQ52" s="171"/>
      <c r="AR52" s="171"/>
      <c r="AS52" s="171"/>
      <c r="AT52" s="171"/>
      <c r="AU52" s="171"/>
      <c r="AV52" s="171"/>
      <c r="AW52" s="171"/>
      <c r="AX52" s="171"/>
      <c r="AY52" s="171"/>
      <c r="AZ52" s="171"/>
      <c r="BA52" s="171"/>
      <c r="BB52" s="171"/>
      <c r="BC52" s="171"/>
      <c r="BD52" s="171"/>
      <c r="BE52" s="171"/>
      <c r="BF52" s="171"/>
      <c r="BG52" s="171"/>
      <c r="BH52" s="171"/>
      <c r="BI52" s="171"/>
      <c r="BJ52" s="171"/>
      <c r="BK52" s="171"/>
      <c r="BL52" s="171"/>
      <c r="BM52" s="171"/>
      <c r="BN52" s="171"/>
      <c r="BO52" s="171"/>
      <c r="BP52" s="171"/>
      <c r="BQ52" s="171"/>
      <c r="BR52" s="171"/>
      <c r="BS52" s="171"/>
      <c r="BT52" s="171"/>
      <c r="BU52" s="171"/>
      <c r="BV52" s="171"/>
      <c r="BW52" s="171"/>
      <c r="BX52" s="171"/>
      <c r="BY52" s="171"/>
      <c r="BZ52" s="171"/>
      <c r="CA52" s="171"/>
      <c r="CB52" s="171"/>
      <c r="CC52" s="317"/>
      <c r="CD52" s="171"/>
      <c r="CE52" s="312"/>
    </row>
    <row r="53" spans="26:83" ht="8.1" customHeight="1" x14ac:dyDescent="0.25">
      <c r="Z53" s="313"/>
      <c r="AA53" s="171"/>
      <c r="AB53" s="318"/>
      <c r="AC53" s="602" t="s">
        <v>89</v>
      </c>
      <c r="AD53" s="602"/>
      <c r="AE53" s="602"/>
      <c r="AF53" s="602"/>
      <c r="AG53" s="602"/>
      <c r="AH53" s="602"/>
      <c r="AI53" s="602"/>
      <c r="AJ53" s="602"/>
      <c r="AK53" s="602"/>
      <c r="AL53" s="602"/>
      <c r="AM53" s="602"/>
      <c r="AN53" s="602"/>
      <c r="AO53" s="602"/>
      <c r="AP53" s="602"/>
      <c r="AQ53" s="602"/>
      <c r="AR53" s="602"/>
      <c r="AS53" s="171"/>
      <c r="AT53" s="171"/>
      <c r="AU53" s="602" t="s">
        <v>90</v>
      </c>
      <c r="AV53" s="602"/>
      <c r="AW53" s="602"/>
      <c r="AX53" s="602"/>
      <c r="AY53" s="602"/>
      <c r="AZ53" s="602"/>
      <c r="BA53" s="602"/>
      <c r="BB53" s="602"/>
      <c r="BC53" s="602"/>
      <c r="BD53" s="602"/>
      <c r="BE53" s="602"/>
      <c r="BF53" s="602"/>
      <c r="BG53" s="602"/>
      <c r="BH53" s="602"/>
      <c r="BI53" s="602"/>
      <c r="BJ53" s="602"/>
      <c r="BK53" s="171"/>
      <c r="BL53" s="171"/>
      <c r="BM53" s="602" t="s">
        <v>91</v>
      </c>
      <c r="BN53" s="602"/>
      <c r="BO53" s="602"/>
      <c r="BP53" s="602"/>
      <c r="BQ53" s="602"/>
      <c r="BR53" s="602"/>
      <c r="BS53" s="602"/>
      <c r="BT53" s="602"/>
      <c r="BU53" s="602"/>
      <c r="BV53" s="602"/>
      <c r="BW53" s="602"/>
      <c r="BX53" s="602"/>
      <c r="BY53" s="602"/>
      <c r="BZ53" s="602"/>
      <c r="CA53" s="602"/>
      <c r="CB53" s="602"/>
      <c r="CC53" s="317"/>
      <c r="CD53" s="171"/>
      <c r="CE53" s="312"/>
    </row>
    <row r="54" spans="26:83" ht="8.1" customHeight="1" x14ac:dyDescent="0.25">
      <c r="Z54" s="313"/>
      <c r="AA54" s="171"/>
      <c r="AB54" s="318"/>
      <c r="AC54" s="602"/>
      <c r="AD54" s="602"/>
      <c r="AE54" s="602"/>
      <c r="AF54" s="602"/>
      <c r="AG54" s="602"/>
      <c r="AH54" s="602"/>
      <c r="AI54" s="602"/>
      <c r="AJ54" s="602"/>
      <c r="AK54" s="602"/>
      <c r="AL54" s="602"/>
      <c r="AM54" s="602"/>
      <c r="AN54" s="602"/>
      <c r="AO54" s="602"/>
      <c r="AP54" s="602"/>
      <c r="AQ54" s="602"/>
      <c r="AR54" s="602"/>
      <c r="AS54" s="171"/>
      <c r="AT54" s="171"/>
      <c r="AU54" s="602"/>
      <c r="AV54" s="602"/>
      <c r="AW54" s="602"/>
      <c r="AX54" s="602"/>
      <c r="AY54" s="602"/>
      <c r="AZ54" s="602"/>
      <c r="BA54" s="602"/>
      <c r="BB54" s="602"/>
      <c r="BC54" s="602"/>
      <c r="BD54" s="602"/>
      <c r="BE54" s="602"/>
      <c r="BF54" s="602"/>
      <c r="BG54" s="602"/>
      <c r="BH54" s="602"/>
      <c r="BI54" s="602"/>
      <c r="BJ54" s="602"/>
      <c r="BK54" s="171"/>
      <c r="BL54" s="171"/>
      <c r="BM54" s="602"/>
      <c r="BN54" s="602"/>
      <c r="BO54" s="602"/>
      <c r="BP54" s="602"/>
      <c r="BQ54" s="602"/>
      <c r="BR54" s="602"/>
      <c r="BS54" s="602"/>
      <c r="BT54" s="602"/>
      <c r="BU54" s="602"/>
      <c r="BV54" s="602"/>
      <c r="BW54" s="602"/>
      <c r="BX54" s="602"/>
      <c r="BY54" s="602"/>
      <c r="BZ54" s="602"/>
      <c r="CA54" s="602"/>
      <c r="CB54" s="602"/>
      <c r="CC54" s="317"/>
      <c r="CD54" s="171"/>
      <c r="CE54" s="312"/>
    </row>
    <row r="55" spans="26:83" ht="9" customHeight="1" x14ac:dyDescent="0.25">
      <c r="Z55" s="313"/>
      <c r="AA55" s="171"/>
      <c r="AB55" s="318"/>
      <c r="AC55" s="601"/>
      <c r="AD55" s="601"/>
      <c r="AE55" s="601"/>
      <c r="AF55" s="601"/>
      <c r="AG55" s="601"/>
      <c r="AH55" s="601"/>
      <c r="AI55" s="601"/>
      <c r="AJ55" s="601"/>
      <c r="AK55" s="601"/>
      <c r="AL55" s="601"/>
      <c r="AM55" s="601"/>
      <c r="AN55" s="601"/>
      <c r="AO55" s="601"/>
      <c r="AP55" s="601"/>
      <c r="AQ55" s="601"/>
      <c r="AR55" s="601"/>
      <c r="AS55" s="171"/>
      <c r="AT55" s="171"/>
      <c r="AU55" s="601"/>
      <c r="AV55" s="601"/>
      <c r="AW55" s="601"/>
      <c r="AX55" s="601"/>
      <c r="AY55" s="601"/>
      <c r="AZ55" s="601"/>
      <c r="BA55" s="601"/>
      <c r="BB55" s="601"/>
      <c r="BC55" s="601"/>
      <c r="BD55" s="601"/>
      <c r="BE55" s="601"/>
      <c r="BF55" s="601"/>
      <c r="BG55" s="601"/>
      <c r="BH55" s="601"/>
      <c r="BI55" s="601"/>
      <c r="BJ55" s="601"/>
      <c r="BK55" s="171"/>
      <c r="BL55" s="171"/>
      <c r="BM55" s="601"/>
      <c r="BN55" s="601"/>
      <c r="BO55" s="601"/>
      <c r="BP55" s="601"/>
      <c r="BQ55" s="601"/>
      <c r="BR55" s="601"/>
      <c r="BS55" s="601"/>
      <c r="BT55" s="601"/>
      <c r="BU55" s="601"/>
      <c r="BV55" s="601"/>
      <c r="BW55" s="601"/>
      <c r="BX55" s="601"/>
      <c r="BY55" s="601"/>
      <c r="BZ55" s="601"/>
      <c r="CA55" s="601"/>
      <c r="CB55" s="601"/>
      <c r="CC55" s="317"/>
      <c r="CD55" s="171"/>
      <c r="CE55" s="312"/>
    </row>
    <row r="56" spans="26:83" ht="9" customHeight="1" x14ac:dyDescent="0.25">
      <c r="Z56" s="313"/>
      <c r="AA56" s="171"/>
      <c r="AB56" s="318"/>
      <c r="AC56" s="601"/>
      <c r="AD56" s="601"/>
      <c r="AE56" s="601"/>
      <c r="AF56" s="601"/>
      <c r="AG56" s="601"/>
      <c r="AH56" s="601"/>
      <c r="AI56" s="601"/>
      <c r="AJ56" s="601"/>
      <c r="AK56" s="601"/>
      <c r="AL56" s="601"/>
      <c r="AM56" s="601"/>
      <c r="AN56" s="601"/>
      <c r="AO56" s="601"/>
      <c r="AP56" s="601"/>
      <c r="AQ56" s="601"/>
      <c r="AR56" s="601"/>
      <c r="AS56" s="171"/>
      <c r="AT56" s="171"/>
      <c r="AU56" s="601"/>
      <c r="AV56" s="601"/>
      <c r="AW56" s="601"/>
      <c r="AX56" s="601"/>
      <c r="AY56" s="601"/>
      <c r="AZ56" s="601"/>
      <c r="BA56" s="601"/>
      <c r="BB56" s="601"/>
      <c r="BC56" s="601"/>
      <c r="BD56" s="601"/>
      <c r="BE56" s="601"/>
      <c r="BF56" s="601"/>
      <c r="BG56" s="601"/>
      <c r="BH56" s="601"/>
      <c r="BI56" s="601"/>
      <c r="BJ56" s="601"/>
      <c r="BK56" s="171"/>
      <c r="BL56" s="171"/>
      <c r="BM56" s="601"/>
      <c r="BN56" s="601"/>
      <c r="BO56" s="601"/>
      <c r="BP56" s="601"/>
      <c r="BQ56" s="601"/>
      <c r="BR56" s="601"/>
      <c r="BS56" s="601"/>
      <c r="BT56" s="601"/>
      <c r="BU56" s="601"/>
      <c r="BV56" s="601"/>
      <c r="BW56" s="601"/>
      <c r="BX56" s="601"/>
      <c r="BY56" s="601"/>
      <c r="BZ56" s="601"/>
      <c r="CA56" s="601"/>
      <c r="CB56" s="601"/>
      <c r="CC56" s="317"/>
      <c r="CD56" s="171"/>
      <c r="CE56" s="312"/>
    </row>
    <row r="57" spans="26:83" ht="9.9499999999999993" customHeight="1" x14ac:dyDescent="0.25">
      <c r="Z57" s="313"/>
      <c r="AA57" s="171"/>
      <c r="AB57" s="316"/>
      <c r="AC57" s="315"/>
      <c r="AD57" s="315"/>
      <c r="AE57" s="315"/>
      <c r="AF57" s="315"/>
      <c r="AG57" s="315"/>
      <c r="AH57" s="315"/>
      <c r="AI57" s="315"/>
      <c r="AJ57" s="315"/>
      <c r="AK57" s="315"/>
      <c r="AL57" s="315"/>
      <c r="AM57" s="315"/>
      <c r="AN57" s="315"/>
      <c r="AO57" s="315"/>
      <c r="AP57" s="315"/>
      <c r="AQ57" s="315"/>
      <c r="AR57" s="315"/>
      <c r="AS57" s="315"/>
      <c r="AT57" s="315"/>
      <c r="AU57" s="315"/>
      <c r="AV57" s="315"/>
      <c r="AW57" s="315"/>
      <c r="AX57" s="315"/>
      <c r="AY57" s="315"/>
      <c r="AZ57" s="315"/>
      <c r="BA57" s="315"/>
      <c r="BB57" s="315"/>
      <c r="BC57" s="315"/>
      <c r="BD57" s="315"/>
      <c r="BE57" s="315"/>
      <c r="BF57" s="315"/>
      <c r="BG57" s="315"/>
      <c r="BH57" s="315"/>
      <c r="BI57" s="315"/>
      <c r="BJ57" s="315"/>
      <c r="BK57" s="315"/>
      <c r="BL57" s="315"/>
      <c r="BM57" s="315"/>
      <c r="BN57" s="315"/>
      <c r="BO57" s="315"/>
      <c r="BP57" s="315"/>
      <c r="BQ57" s="315"/>
      <c r="BR57" s="315"/>
      <c r="BS57" s="315"/>
      <c r="BT57" s="315"/>
      <c r="BU57" s="315"/>
      <c r="BV57" s="315"/>
      <c r="BW57" s="315"/>
      <c r="BX57" s="315"/>
      <c r="BY57" s="315"/>
      <c r="BZ57" s="315"/>
      <c r="CA57" s="315"/>
      <c r="CB57" s="315"/>
      <c r="CC57" s="314"/>
      <c r="CD57" s="171"/>
      <c r="CE57" s="312"/>
    </row>
    <row r="58" spans="26:83" ht="9.9499999999999993" customHeight="1" x14ac:dyDescent="0.25">
      <c r="Z58" s="313"/>
      <c r="AA58" s="171"/>
      <c r="AB58" s="171"/>
      <c r="AC58" s="171"/>
      <c r="AD58" s="171"/>
      <c r="AE58" s="171"/>
      <c r="AF58" s="171"/>
      <c r="AG58" s="171"/>
      <c r="AH58" s="171"/>
      <c r="AI58" s="171"/>
      <c r="AJ58" s="171"/>
      <c r="AK58" s="171"/>
      <c r="AL58" s="171"/>
      <c r="AM58" s="171"/>
      <c r="AN58" s="171"/>
      <c r="AO58" s="171"/>
      <c r="AP58" s="171"/>
      <c r="AQ58" s="171"/>
      <c r="AR58" s="171"/>
      <c r="AS58" s="171"/>
      <c r="AT58" s="171"/>
      <c r="AU58" s="171"/>
      <c r="AV58" s="171"/>
      <c r="AW58" s="171"/>
      <c r="AX58" s="171"/>
      <c r="AY58" s="171"/>
      <c r="AZ58" s="171"/>
      <c r="BA58" s="171"/>
      <c r="BB58" s="171"/>
      <c r="BC58" s="171"/>
      <c r="BD58" s="171"/>
      <c r="BE58" s="171"/>
      <c r="BF58" s="171"/>
      <c r="BG58" s="171"/>
      <c r="BH58" s="171"/>
      <c r="BI58" s="171"/>
      <c r="BJ58" s="171"/>
      <c r="BK58" s="171"/>
      <c r="BL58" s="171"/>
      <c r="BM58" s="171"/>
      <c r="BN58" s="171"/>
      <c r="BO58" s="171"/>
      <c r="BP58" s="171"/>
      <c r="BQ58" s="171"/>
      <c r="BR58" s="171"/>
      <c r="BS58" s="171"/>
      <c r="BT58" s="171"/>
      <c r="BU58" s="171"/>
      <c r="BV58" s="171"/>
      <c r="BW58" s="171"/>
      <c r="BX58" s="171"/>
      <c r="BY58" s="171"/>
      <c r="BZ58" s="171"/>
      <c r="CA58" s="171"/>
      <c r="CB58" s="171"/>
      <c r="CC58" s="171"/>
      <c r="CD58" s="171"/>
      <c r="CE58" s="312"/>
    </row>
    <row r="59" spans="26:83" ht="9.9499999999999993" customHeight="1" x14ac:dyDescent="0.25">
      <c r="Z59" s="311"/>
      <c r="AA59" s="310"/>
      <c r="AB59" s="310"/>
      <c r="AC59" s="310"/>
      <c r="AD59" s="310"/>
      <c r="AE59" s="310"/>
      <c r="AF59" s="310"/>
      <c r="AG59" s="310"/>
      <c r="AH59" s="310"/>
      <c r="AI59" s="310"/>
      <c r="AJ59" s="310"/>
      <c r="AK59" s="310"/>
      <c r="AL59" s="310"/>
      <c r="AM59" s="310"/>
      <c r="AN59" s="310"/>
      <c r="AO59" s="310"/>
      <c r="AP59" s="310"/>
      <c r="AQ59" s="310"/>
      <c r="AR59" s="310"/>
      <c r="AS59" s="310"/>
      <c r="AT59" s="310"/>
      <c r="AU59" s="310"/>
      <c r="AV59" s="310"/>
      <c r="AW59" s="310"/>
      <c r="AX59" s="310"/>
      <c r="AY59" s="310"/>
      <c r="AZ59" s="310"/>
      <c r="BA59" s="310"/>
      <c r="BB59" s="310"/>
      <c r="BC59" s="310"/>
      <c r="BD59" s="310"/>
      <c r="BE59" s="310"/>
      <c r="BF59" s="310"/>
      <c r="BG59" s="310"/>
      <c r="BH59" s="310"/>
      <c r="BI59" s="310"/>
      <c r="BJ59" s="310"/>
      <c r="BK59" s="310"/>
      <c r="BL59" s="310"/>
      <c r="BM59" s="310"/>
      <c r="BN59" s="310"/>
      <c r="BO59" s="310"/>
      <c r="BP59" s="310"/>
      <c r="BQ59" s="310"/>
      <c r="BR59" s="310"/>
      <c r="BS59" s="310"/>
      <c r="BT59" s="310"/>
      <c r="BU59" s="310"/>
      <c r="BV59" s="310"/>
      <c r="BW59" s="310"/>
      <c r="BX59" s="310"/>
      <c r="BY59" s="310"/>
      <c r="BZ59" s="310"/>
      <c r="CA59" s="310"/>
      <c r="CB59" s="310"/>
      <c r="CC59" s="310"/>
      <c r="CD59" s="310"/>
      <c r="CE59" s="309"/>
    </row>
  </sheetData>
  <sheetProtection selectLockedCells="1"/>
  <mergeCells count="41">
    <mergeCell ref="AC25:CB26"/>
    <mergeCell ref="AA4:CC4"/>
    <mergeCell ref="AC8:AZ9"/>
    <mergeCell ref="BE8:CB9"/>
    <mergeCell ref="AC10:AZ11"/>
    <mergeCell ref="BE10:CB11"/>
    <mergeCell ref="AC13:AZ14"/>
    <mergeCell ref="BE13:CB14"/>
    <mergeCell ref="AC15:AZ16"/>
    <mergeCell ref="BE15:CB16"/>
    <mergeCell ref="AC18:AZ19"/>
    <mergeCell ref="AC20:AZ21"/>
    <mergeCell ref="AC23:CB24"/>
    <mergeCell ref="AC28:AZ29"/>
    <mergeCell ref="BE28:CB29"/>
    <mergeCell ref="AC30:AZ31"/>
    <mergeCell ref="BE30:CB31"/>
    <mergeCell ref="AC33:AZ34"/>
    <mergeCell ref="BE33:CB34"/>
    <mergeCell ref="AC35:AZ36"/>
    <mergeCell ref="BE35:CB36"/>
    <mergeCell ref="AC38:AZ39"/>
    <mergeCell ref="AC40:AZ41"/>
    <mergeCell ref="AC43:AR44"/>
    <mergeCell ref="AU43:BJ44"/>
    <mergeCell ref="BM43:CB44"/>
    <mergeCell ref="AC45:AR46"/>
    <mergeCell ref="AU45:BJ46"/>
    <mergeCell ref="BM45:CB46"/>
    <mergeCell ref="AC48:AR49"/>
    <mergeCell ref="AU48:BJ49"/>
    <mergeCell ref="BM48:CB49"/>
    <mergeCell ref="AC55:AR56"/>
    <mergeCell ref="AU55:BJ56"/>
    <mergeCell ref="BM55:CB56"/>
    <mergeCell ref="AC50:AR51"/>
    <mergeCell ref="AU50:BJ51"/>
    <mergeCell ref="BM50:CB51"/>
    <mergeCell ref="AC53:AR54"/>
    <mergeCell ref="AU53:BJ54"/>
    <mergeCell ref="BM53:CB54"/>
  </mergeCells>
  <dataValidations count="4">
    <dataValidation type="list" allowBlank="1" showInputMessage="1" showErrorMessage="1" sqref="AC45:AR46" xr:uid="{149B5F78-7DDB-43BC-939F-9CA7904FFF16}">
      <formula1>"Rural,Urban"</formula1>
    </dataValidation>
    <dataValidation type="list" allowBlank="1" showInputMessage="1" showErrorMessage="1" sqref="AC15:AZ16" xr:uid="{719B8ED3-25C2-4A98-BF60-A9D5F31F1824}">
      <formula1>"2024-25,2025-26,2026-27"</formula1>
    </dataValidation>
    <dataValidation type="list" allowBlank="1" showInputMessage="1" showErrorMessage="1" sqref="BE10:CB11" xr:uid="{6092DA9B-1631-4EC7-924A-F657FEC00A1C}">
      <formula1>"Hindi,English,Urdu,English-Hindi"</formula1>
    </dataValidation>
    <dataValidation type="list" allowBlank="1" showInputMessage="1" showErrorMessage="1" sqref="AC10:AZ11" xr:uid="{A9E97D1B-05D9-42C8-8B6D-C04707DE53EB}">
      <formula1>"Government,Private"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C7ED6-75AD-4894-817A-10A7172C5855}">
  <sheetPr codeName="Sheet24"/>
  <dimension ref="C1:AA19"/>
  <sheetViews>
    <sheetView showGridLines="0" showRowColHeaders="0" topLeftCell="A3" workbookViewId="0">
      <selection activeCell="V10" sqref="V10"/>
    </sheetView>
  </sheetViews>
  <sheetFormatPr defaultRowHeight="15" x14ac:dyDescent="0.25"/>
  <cols>
    <col min="1" max="12" width="5.7109375" style="138" customWidth="1"/>
    <col min="13" max="15" width="1.7109375" style="138" customWidth="1"/>
    <col min="16" max="16" width="23.7109375" style="138" customWidth="1"/>
    <col min="17" max="19" width="1.7109375" style="138" customWidth="1"/>
    <col min="20" max="16384" width="9.140625" style="138"/>
  </cols>
  <sheetData>
    <row r="1" spans="3:27" ht="18" customHeight="1" x14ac:dyDescent="0.25"/>
    <row r="2" spans="3:27" ht="18" customHeight="1" x14ac:dyDescent="0.25"/>
    <row r="3" spans="3:27" ht="18" customHeight="1" x14ac:dyDescent="0.25">
      <c r="C3" s="609" t="s">
        <v>92</v>
      </c>
      <c r="D3" s="609"/>
      <c r="E3" s="609"/>
      <c r="F3" s="609"/>
      <c r="G3" s="609"/>
      <c r="H3" s="609"/>
      <c r="I3" s="609"/>
      <c r="J3" s="609"/>
      <c r="K3" s="609"/>
      <c r="L3" s="609"/>
      <c r="M3" s="609"/>
      <c r="N3" s="609"/>
      <c r="O3" s="609"/>
      <c r="P3" s="609"/>
      <c r="Q3" s="609"/>
      <c r="R3" s="609"/>
      <c r="S3" s="609"/>
      <c r="T3" s="609"/>
      <c r="U3" s="609"/>
      <c r="V3" s="609"/>
      <c r="W3" s="609"/>
      <c r="X3" s="609"/>
      <c r="Y3" s="609"/>
      <c r="Z3" s="609"/>
      <c r="AA3" s="609"/>
    </row>
    <row r="4" spans="3:27" ht="18" customHeight="1" x14ac:dyDescent="0.25"/>
    <row r="5" spans="3:27" ht="9.9499999999999993" customHeight="1" x14ac:dyDescent="0.25">
      <c r="M5" s="327"/>
      <c r="N5" s="328"/>
      <c r="O5" s="328"/>
      <c r="P5" s="328"/>
      <c r="Q5" s="328"/>
      <c r="R5" s="328"/>
      <c r="S5" s="329"/>
    </row>
    <row r="6" spans="3:27" ht="9.9499999999999993" customHeight="1" x14ac:dyDescent="0.25">
      <c r="M6" s="330"/>
      <c r="N6" s="331"/>
      <c r="O6" s="331"/>
      <c r="P6" s="331"/>
      <c r="Q6" s="331"/>
      <c r="R6" s="331"/>
      <c r="S6" s="332"/>
    </row>
    <row r="7" spans="3:27" ht="9.9499999999999993" customHeight="1" x14ac:dyDescent="0.25">
      <c r="M7" s="330"/>
      <c r="N7" s="331"/>
      <c r="O7" s="333"/>
      <c r="P7" s="334"/>
      <c r="Q7" s="335"/>
      <c r="R7" s="331"/>
      <c r="S7" s="332"/>
    </row>
    <row r="8" spans="3:27" x14ac:dyDescent="0.25">
      <c r="M8" s="330"/>
      <c r="N8" s="331"/>
      <c r="O8" s="336"/>
      <c r="P8" s="337" t="s">
        <v>93</v>
      </c>
      <c r="Q8" s="338"/>
      <c r="R8" s="331"/>
      <c r="S8" s="332"/>
    </row>
    <row r="9" spans="3:27" ht="9.9499999999999993" customHeight="1" x14ac:dyDescent="0.25">
      <c r="M9" s="330"/>
      <c r="N9" s="331"/>
      <c r="O9" s="336"/>
      <c r="P9" s="339"/>
      <c r="Q9" s="338"/>
      <c r="R9" s="331"/>
      <c r="S9" s="332"/>
    </row>
    <row r="10" spans="3:27" ht="120.75" customHeight="1" x14ac:dyDescent="0.25">
      <c r="M10" s="330"/>
      <c r="N10" s="331"/>
      <c r="O10" s="336"/>
      <c r="P10" s="18"/>
      <c r="Q10" s="338"/>
      <c r="R10" s="331"/>
      <c r="S10" s="332"/>
    </row>
    <row r="11" spans="3:27" ht="9.9499999999999993" customHeight="1" x14ac:dyDescent="0.25">
      <c r="M11" s="330"/>
      <c r="N11" s="331"/>
      <c r="O11" s="340"/>
      <c r="P11" s="341"/>
      <c r="Q11" s="342"/>
      <c r="R11" s="331"/>
      <c r="S11" s="332"/>
    </row>
    <row r="12" spans="3:27" ht="9.9499999999999993" customHeight="1" x14ac:dyDescent="0.25">
      <c r="M12" s="330"/>
      <c r="N12" s="331"/>
      <c r="O12" s="331"/>
      <c r="P12" s="331"/>
      <c r="Q12" s="331"/>
      <c r="R12" s="331"/>
      <c r="S12" s="332"/>
    </row>
    <row r="13" spans="3:27" ht="9.9499999999999993" customHeight="1" x14ac:dyDescent="0.25">
      <c r="M13" s="330"/>
      <c r="N13" s="331"/>
      <c r="O13" s="331"/>
      <c r="P13" s="331"/>
      <c r="Q13" s="331"/>
      <c r="R13" s="331"/>
      <c r="S13" s="332"/>
    </row>
    <row r="14" spans="3:27" ht="9.9499999999999993" customHeight="1" x14ac:dyDescent="0.25">
      <c r="M14" s="343"/>
      <c r="N14" s="344"/>
      <c r="O14" s="344"/>
      <c r="P14" s="344"/>
      <c r="Q14" s="344"/>
      <c r="R14" s="344"/>
      <c r="S14" s="345"/>
    </row>
    <row r="17" spans="3:27" ht="18" customHeight="1" x14ac:dyDescent="0.25">
      <c r="C17" s="609" t="s">
        <v>94</v>
      </c>
      <c r="D17" s="609"/>
      <c r="E17" s="609"/>
      <c r="F17" s="609"/>
      <c r="G17" s="609"/>
      <c r="H17" s="609"/>
      <c r="I17" s="609"/>
      <c r="J17" s="609"/>
      <c r="K17" s="609"/>
      <c r="L17" s="609"/>
      <c r="M17" s="609"/>
      <c r="N17" s="609"/>
      <c r="O17" s="609"/>
      <c r="P17" s="609"/>
      <c r="Q17" s="609"/>
      <c r="R17" s="609"/>
      <c r="S17" s="609"/>
      <c r="T17" s="609"/>
      <c r="U17" s="609"/>
      <c r="V17" s="609"/>
      <c r="W17" s="609"/>
      <c r="X17" s="609"/>
      <c r="Y17" s="609"/>
      <c r="Z17" s="609"/>
      <c r="AA17" s="609"/>
    </row>
    <row r="19" spans="3:27" x14ac:dyDescent="0.25">
      <c r="C19" s="609" t="s">
        <v>95</v>
      </c>
      <c r="D19" s="609"/>
      <c r="E19" s="609"/>
      <c r="F19" s="609"/>
      <c r="G19" s="609"/>
      <c r="H19" s="609"/>
      <c r="I19" s="609"/>
      <c r="J19" s="609"/>
      <c r="K19" s="609"/>
      <c r="L19" s="609"/>
      <c r="M19" s="609"/>
      <c r="N19" s="609"/>
      <c r="O19" s="609"/>
      <c r="P19" s="609"/>
      <c r="Q19" s="609"/>
      <c r="R19" s="609"/>
      <c r="S19" s="609"/>
      <c r="T19" s="609"/>
      <c r="U19" s="609"/>
      <c r="V19" s="609"/>
      <c r="W19" s="609"/>
      <c r="X19" s="609"/>
      <c r="Y19" s="609"/>
      <c r="Z19" s="609"/>
      <c r="AA19" s="609"/>
    </row>
  </sheetData>
  <sheetProtection selectLockedCells="1"/>
  <mergeCells count="3">
    <mergeCell ref="C3:AA3"/>
    <mergeCell ref="C17:AA17"/>
    <mergeCell ref="C19:AA19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C3A5B-5514-440F-96CF-01E90756699A}">
  <sheetPr codeName="Sheet23"/>
  <dimension ref="Y3:CY105"/>
  <sheetViews>
    <sheetView showGridLines="0" showRowColHeaders="0" topLeftCell="A8" workbookViewId="0">
      <selection activeCell="BT12" sqref="BT12:CE12"/>
    </sheetView>
  </sheetViews>
  <sheetFormatPr defaultColWidth="1.7109375" defaultRowHeight="9.9499999999999993" customHeight="1" x14ac:dyDescent="0.25"/>
  <cols>
    <col min="1" max="28" width="1.7109375" style="154"/>
    <col min="29" max="29" width="0.85546875" style="154" customWidth="1"/>
    <col min="30" max="42" width="1.7109375" style="154"/>
    <col min="43" max="43" width="1.5703125" style="154" customWidth="1"/>
    <col min="44" max="83" width="1.7109375" style="154"/>
    <col min="84" max="84" width="0.85546875" style="154" customWidth="1"/>
    <col min="85" max="16384" width="1.7109375" style="154"/>
  </cols>
  <sheetData>
    <row r="3" spans="25:88" ht="9.9499999999999993" customHeight="1" x14ac:dyDescent="0.25">
      <c r="Y3" s="155"/>
      <c r="Z3" s="156"/>
      <c r="AA3" s="156"/>
      <c r="AB3" s="156"/>
      <c r="AC3" s="156"/>
      <c r="AD3" s="156"/>
      <c r="AE3" s="156"/>
      <c r="AF3" s="156"/>
      <c r="AG3" s="156"/>
      <c r="AH3" s="156"/>
      <c r="AI3" s="156"/>
      <c r="AJ3" s="156"/>
      <c r="AK3" s="156"/>
      <c r="AL3" s="156"/>
      <c r="AM3" s="156"/>
      <c r="AN3" s="156"/>
      <c r="AO3" s="156"/>
      <c r="AP3" s="156"/>
      <c r="AQ3" s="156"/>
      <c r="AR3" s="156"/>
      <c r="AS3" s="156"/>
      <c r="AT3" s="156"/>
      <c r="AU3" s="156"/>
      <c r="AV3" s="156"/>
      <c r="AW3" s="156"/>
      <c r="AX3" s="156"/>
      <c r="AY3" s="156"/>
      <c r="AZ3" s="156"/>
      <c r="BA3" s="156"/>
      <c r="BB3" s="156"/>
      <c r="BC3" s="156"/>
      <c r="BD3" s="156"/>
      <c r="BE3" s="156"/>
      <c r="BF3" s="156"/>
      <c r="BG3" s="156"/>
      <c r="BH3" s="156"/>
      <c r="BI3" s="156"/>
      <c r="BJ3" s="156"/>
      <c r="BK3" s="156"/>
      <c r="BL3" s="156"/>
      <c r="BM3" s="156"/>
      <c r="BN3" s="156"/>
      <c r="BO3" s="156"/>
      <c r="BP3" s="156"/>
      <c r="BQ3" s="156"/>
      <c r="BR3" s="156"/>
      <c r="BS3" s="156"/>
      <c r="BT3" s="156"/>
      <c r="BU3" s="156"/>
      <c r="BV3" s="156"/>
      <c r="BW3" s="156"/>
      <c r="BX3" s="156"/>
      <c r="BY3" s="156"/>
      <c r="BZ3" s="156"/>
      <c r="CA3" s="156"/>
      <c r="CB3" s="156"/>
      <c r="CC3" s="156"/>
      <c r="CD3" s="156"/>
      <c r="CE3" s="156"/>
      <c r="CF3" s="156"/>
      <c r="CG3" s="156"/>
      <c r="CH3" s="156"/>
      <c r="CI3" s="156"/>
      <c r="CJ3" s="157"/>
    </row>
    <row r="4" spans="25:88" ht="9.9499999999999993" customHeight="1" x14ac:dyDescent="0.25">
      <c r="Y4" s="158"/>
      <c r="Z4" s="159"/>
      <c r="AA4" s="160"/>
      <c r="AB4" s="160"/>
      <c r="AC4" s="160"/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  <c r="AQ4" s="160"/>
      <c r="AR4" s="160"/>
      <c r="AS4" s="160"/>
      <c r="AT4" s="160"/>
      <c r="AU4" s="160"/>
      <c r="AV4" s="160"/>
      <c r="AW4" s="160"/>
      <c r="AX4" s="160"/>
      <c r="AY4" s="160"/>
      <c r="AZ4" s="160"/>
      <c r="BA4" s="160"/>
      <c r="BB4" s="160"/>
      <c r="BC4" s="160"/>
      <c r="BD4" s="160"/>
      <c r="BE4" s="160"/>
      <c r="BF4" s="160"/>
      <c r="BG4" s="160"/>
      <c r="BH4" s="160"/>
      <c r="BI4" s="160"/>
      <c r="BJ4" s="160"/>
      <c r="BK4" s="160"/>
      <c r="BL4" s="160"/>
      <c r="BM4" s="160"/>
      <c r="BN4" s="160"/>
      <c r="BO4" s="160"/>
      <c r="BP4" s="160"/>
      <c r="BQ4" s="160"/>
      <c r="BR4" s="160"/>
      <c r="BS4" s="160"/>
      <c r="BT4" s="160"/>
      <c r="BU4" s="160"/>
      <c r="BV4" s="160"/>
      <c r="BW4" s="160"/>
      <c r="BX4" s="160"/>
      <c r="BY4" s="160"/>
      <c r="BZ4" s="160"/>
      <c r="CA4" s="160"/>
      <c r="CB4" s="160"/>
      <c r="CC4" s="160"/>
      <c r="CD4" s="160"/>
      <c r="CE4" s="160"/>
      <c r="CF4" s="160"/>
      <c r="CG4" s="160"/>
      <c r="CH4" s="160"/>
      <c r="CI4" s="161"/>
      <c r="CJ4" s="162"/>
    </row>
    <row r="5" spans="25:88" ht="9.9499999999999993" customHeight="1" x14ac:dyDescent="0.25">
      <c r="Y5" s="158"/>
      <c r="Z5" s="163"/>
      <c r="AA5" s="164"/>
      <c r="AB5" s="165"/>
      <c r="AC5" s="165"/>
      <c r="AD5" s="165"/>
      <c r="AE5" s="165"/>
      <c r="AF5" s="165"/>
      <c r="AG5" s="165"/>
      <c r="AH5" s="165"/>
      <c r="AI5" s="165"/>
      <c r="AJ5" s="165"/>
      <c r="AK5" s="165"/>
      <c r="AL5" s="165"/>
      <c r="AM5" s="165"/>
      <c r="AN5" s="165"/>
      <c r="AO5" s="165"/>
      <c r="AP5" s="165"/>
      <c r="AQ5" s="165"/>
      <c r="AR5" s="165"/>
      <c r="AS5" s="165"/>
      <c r="AT5" s="165"/>
      <c r="AU5" s="165"/>
      <c r="AV5" s="165"/>
      <c r="AW5" s="165"/>
      <c r="AX5" s="165"/>
      <c r="AY5" s="165"/>
      <c r="AZ5" s="165"/>
      <c r="BA5" s="165"/>
      <c r="BB5" s="165"/>
      <c r="BC5" s="165"/>
      <c r="BD5" s="165"/>
      <c r="BE5" s="165"/>
      <c r="BF5" s="165"/>
      <c r="BG5" s="165"/>
      <c r="BH5" s="165"/>
      <c r="BI5" s="165"/>
      <c r="BJ5" s="165"/>
      <c r="BK5" s="165"/>
      <c r="BL5" s="165"/>
      <c r="BM5" s="165"/>
      <c r="BN5" s="165"/>
      <c r="BO5" s="165"/>
      <c r="BP5" s="165"/>
      <c r="BQ5" s="165"/>
      <c r="BR5" s="165"/>
      <c r="BS5" s="165"/>
      <c r="BT5" s="165"/>
      <c r="BU5" s="165"/>
      <c r="BV5" s="165"/>
      <c r="BW5" s="165"/>
      <c r="BX5" s="165"/>
      <c r="BY5" s="165"/>
      <c r="BZ5" s="165"/>
      <c r="CA5" s="165"/>
      <c r="CB5" s="165"/>
      <c r="CC5" s="165"/>
      <c r="CD5" s="165"/>
      <c r="CE5" s="165"/>
      <c r="CF5" s="165"/>
      <c r="CG5" s="165"/>
      <c r="CH5" s="166"/>
      <c r="CI5" s="167"/>
      <c r="CJ5" s="162"/>
    </row>
    <row r="6" spans="25:88" ht="12" customHeight="1" x14ac:dyDescent="0.25">
      <c r="Y6" s="158"/>
      <c r="Z6" s="163"/>
      <c r="AA6" s="168"/>
      <c r="AB6" s="616" t="s">
        <v>96</v>
      </c>
      <c r="AC6" s="617"/>
      <c r="AD6" s="617"/>
      <c r="AE6" s="617"/>
      <c r="AF6" s="617"/>
      <c r="AG6" s="617"/>
      <c r="AH6" s="617"/>
      <c r="AI6" s="617"/>
      <c r="AJ6" s="617"/>
      <c r="AK6" s="617"/>
      <c r="AL6" s="617"/>
      <c r="AM6" s="617"/>
      <c r="AN6" s="617"/>
      <c r="AO6" s="617"/>
      <c r="AP6" s="617"/>
      <c r="AQ6" s="617"/>
      <c r="AR6" s="617"/>
      <c r="AS6" s="617"/>
      <c r="AT6" s="617"/>
      <c r="AU6" s="617"/>
      <c r="AV6" s="617"/>
      <c r="AW6" s="617"/>
      <c r="AX6" s="617"/>
      <c r="AY6" s="617"/>
      <c r="AZ6" s="617"/>
      <c r="BA6" s="617"/>
      <c r="BB6" s="617"/>
      <c r="BC6" s="617"/>
      <c r="BD6" s="617"/>
      <c r="BE6" s="617"/>
      <c r="BF6" s="617"/>
      <c r="BG6" s="617"/>
      <c r="BH6" s="617"/>
      <c r="BI6" s="617"/>
      <c r="BJ6" s="617"/>
      <c r="BK6" s="617"/>
      <c r="BL6" s="617"/>
      <c r="BM6" s="617"/>
      <c r="BN6" s="617"/>
      <c r="BO6" s="617"/>
      <c r="BP6" s="617"/>
      <c r="BQ6" s="617"/>
      <c r="BR6" s="617"/>
      <c r="BS6" s="617"/>
      <c r="BT6" s="617"/>
      <c r="BU6" s="617"/>
      <c r="BV6" s="617"/>
      <c r="BW6" s="617"/>
      <c r="BX6" s="617"/>
      <c r="BY6" s="617"/>
      <c r="BZ6" s="617"/>
      <c r="CA6" s="617"/>
      <c r="CB6" s="617"/>
      <c r="CC6" s="617"/>
      <c r="CD6" s="617"/>
      <c r="CE6" s="617"/>
      <c r="CF6" s="617"/>
      <c r="CG6" s="618"/>
      <c r="CH6" s="169"/>
      <c r="CI6" s="167"/>
      <c r="CJ6" s="162"/>
    </row>
    <row r="7" spans="25:88" ht="12" customHeight="1" x14ac:dyDescent="0.25">
      <c r="Y7" s="158"/>
      <c r="Z7" s="163"/>
      <c r="AA7" s="168"/>
      <c r="AB7" s="619"/>
      <c r="AC7" s="620"/>
      <c r="AD7" s="620"/>
      <c r="AE7" s="620"/>
      <c r="AF7" s="620"/>
      <c r="AG7" s="620"/>
      <c r="AH7" s="620"/>
      <c r="AI7" s="620"/>
      <c r="AJ7" s="620"/>
      <c r="AK7" s="620"/>
      <c r="AL7" s="620"/>
      <c r="AM7" s="620"/>
      <c r="AN7" s="620"/>
      <c r="AO7" s="620"/>
      <c r="AP7" s="620"/>
      <c r="AQ7" s="620"/>
      <c r="AR7" s="620"/>
      <c r="AS7" s="620"/>
      <c r="AT7" s="620"/>
      <c r="AU7" s="620"/>
      <c r="AV7" s="620"/>
      <c r="AW7" s="620"/>
      <c r="AX7" s="620"/>
      <c r="AY7" s="620"/>
      <c r="AZ7" s="620"/>
      <c r="BA7" s="620"/>
      <c r="BB7" s="620"/>
      <c r="BC7" s="620"/>
      <c r="BD7" s="620"/>
      <c r="BE7" s="620"/>
      <c r="BF7" s="620"/>
      <c r="BG7" s="620"/>
      <c r="BH7" s="620"/>
      <c r="BI7" s="620"/>
      <c r="BJ7" s="620"/>
      <c r="BK7" s="620"/>
      <c r="BL7" s="620"/>
      <c r="BM7" s="620"/>
      <c r="BN7" s="620"/>
      <c r="BO7" s="620"/>
      <c r="BP7" s="620"/>
      <c r="BQ7" s="620"/>
      <c r="BR7" s="620"/>
      <c r="BS7" s="620"/>
      <c r="BT7" s="620"/>
      <c r="BU7" s="620"/>
      <c r="BV7" s="620"/>
      <c r="BW7" s="620"/>
      <c r="BX7" s="620"/>
      <c r="BY7" s="620"/>
      <c r="BZ7" s="620"/>
      <c r="CA7" s="620"/>
      <c r="CB7" s="620"/>
      <c r="CC7" s="620"/>
      <c r="CD7" s="620"/>
      <c r="CE7" s="620"/>
      <c r="CF7" s="620"/>
      <c r="CG7" s="621"/>
      <c r="CH7" s="169"/>
      <c r="CI7" s="167"/>
      <c r="CJ7" s="162"/>
    </row>
    <row r="8" spans="25:88" ht="9.9499999999999993" customHeight="1" x14ac:dyDescent="0.25">
      <c r="Y8" s="158"/>
      <c r="Z8" s="163"/>
      <c r="AA8" s="168"/>
      <c r="AB8" s="170"/>
      <c r="AC8" s="170"/>
      <c r="AD8" s="170"/>
      <c r="AE8" s="170"/>
      <c r="AF8" s="170"/>
      <c r="AG8" s="170"/>
      <c r="AH8" s="170"/>
      <c r="AI8" s="170"/>
      <c r="AJ8" s="170"/>
      <c r="AK8" s="170"/>
      <c r="AL8" s="170"/>
      <c r="AM8" s="170"/>
      <c r="AN8" s="170"/>
      <c r="AO8" s="170"/>
      <c r="AP8" s="170"/>
      <c r="AQ8" s="170"/>
      <c r="AR8" s="170"/>
      <c r="AS8" s="170"/>
      <c r="AT8" s="170"/>
      <c r="AU8" s="170"/>
      <c r="AV8" s="170"/>
      <c r="AW8" s="170"/>
      <c r="AX8" s="170"/>
      <c r="AY8" s="170"/>
      <c r="AZ8" s="170"/>
      <c r="BA8" s="170"/>
      <c r="BB8" s="170"/>
      <c r="BC8" s="170"/>
      <c r="BD8" s="170"/>
      <c r="BE8" s="170"/>
      <c r="BF8" s="170"/>
      <c r="BG8" s="170"/>
      <c r="BH8" s="170"/>
      <c r="BI8" s="170"/>
      <c r="BJ8" s="170"/>
      <c r="BK8" s="170"/>
      <c r="BL8" s="170"/>
      <c r="BM8" s="170"/>
      <c r="BN8" s="170"/>
      <c r="BO8" s="170"/>
      <c r="BP8" s="170"/>
      <c r="BQ8" s="170"/>
      <c r="BR8" s="170"/>
      <c r="BS8" s="170"/>
      <c r="BT8" s="170"/>
      <c r="BU8" s="170"/>
      <c r="BV8" s="170"/>
      <c r="BW8" s="170"/>
      <c r="BX8" s="170"/>
      <c r="BY8" s="170"/>
      <c r="BZ8" s="170"/>
      <c r="CA8" s="170"/>
      <c r="CB8" s="170"/>
      <c r="CC8" s="170"/>
      <c r="CD8" s="170"/>
      <c r="CE8" s="170"/>
      <c r="CF8" s="170"/>
      <c r="CG8" s="170"/>
      <c r="CH8" s="169"/>
      <c r="CI8" s="167"/>
      <c r="CJ8" s="162"/>
    </row>
    <row r="9" spans="25:88" ht="9.9499999999999993" customHeight="1" x14ac:dyDescent="0.25">
      <c r="Y9" s="158"/>
      <c r="Z9" s="163"/>
      <c r="AA9" s="168"/>
      <c r="AB9" s="171"/>
      <c r="AC9" s="171"/>
      <c r="AD9" s="171"/>
      <c r="AE9" s="171"/>
      <c r="AF9" s="171"/>
      <c r="AG9" s="171"/>
      <c r="AH9" s="171"/>
      <c r="AI9" s="171"/>
      <c r="AJ9" s="171"/>
      <c r="AK9" s="171"/>
      <c r="AL9" s="171"/>
      <c r="AM9" s="171"/>
      <c r="AN9" s="171"/>
      <c r="AO9" s="171"/>
      <c r="AP9" s="171"/>
      <c r="AQ9" s="171"/>
      <c r="AR9" s="171"/>
      <c r="AS9" s="171"/>
      <c r="AT9" s="171"/>
      <c r="AU9" s="171"/>
      <c r="AV9" s="171"/>
      <c r="AW9" s="171"/>
      <c r="AX9" s="171"/>
      <c r="AY9" s="171"/>
      <c r="AZ9" s="171"/>
      <c r="BA9" s="171"/>
      <c r="BB9" s="171"/>
      <c r="BC9" s="171"/>
      <c r="BD9" s="171"/>
      <c r="BE9" s="171"/>
      <c r="BF9" s="171"/>
      <c r="BG9" s="171"/>
      <c r="BH9" s="171"/>
      <c r="BI9" s="171"/>
      <c r="BJ9" s="171"/>
      <c r="BK9" s="171"/>
      <c r="BL9" s="171"/>
      <c r="BM9" s="171"/>
      <c r="BN9" s="171"/>
      <c r="BO9" s="171"/>
      <c r="BP9" s="171"/>
      <c r="BQ9" s="171"/>
      <c r="BR9" s="171"/>
      <c r="BS9" s="171"/>
      <c r="BT9" s="171"/>
      <c r="BU9" s="171"/>
      <c r="BV9" s="171"/>
      <c r="BW9" s="171"/>
      <c r="BX9" s="171"/>
      <c r="BY9" s="171"/>
      <c r="BZ9" s="171"/>
      <c r="CA9" s="171"/>
      <c r="CB9" s="171"/>
      <c r="CC9" s="171"/>
      <c r="CD9" s="171"/>
      <c r="CE9" s="171"/>
      <c r="CF9" s="171"/>
      <c r="CG9" s="171"/>
      <c r="CH9" s="169"/>
      <c r="CI9" s="167"/>
      <c r="CJ9" s="162"/>
    </row>
    <row r="10" spans="25:88" ht="5.0999999999999996" customHeight="1" x14ac:dyDescent="0.25">
      <c r="Y10" s="158"/>
      <c r="Z10" s="163"/>
      <c r="AA10" s="168"/>
      <c r="AB10" s="171"/>
      <c r="AC10" s="171"/>
      <c r="AD10" s="171"/>
      <c r="AE10" s="171"/>
      <c r="AF10" s="171"/>
      <c r="AG10" s="171"/>
      <c r="AH10" s="171"/>
      <c r="AI10" s="171"/>
      <c r="AJ10" s="171"/>
      <c r="AK10" s="171"/>
      <c r="AL10" s="171"/>
      <c r="AM10" s="171"/>
      <c r="AN10" s="171"/>
      <c r="AO10" s="171"/>
      <c r="AP10" s="171"/>
      <c r="AQ10" s="171"/>
      <c r="AR10" s="171"/>
      <c r="AS10" s="171"/>
      <c r="AT10" s="171"/>
      <c r="AU10" s="171"/>
      <c r="AV10" s="171"/>
      <c r="AW10" s="171"/>
      <c r="AX10" s="171"/>
      <c r="AY10" s="171"/>
      <c r="AZ10" s="171"/>
      <c r="BA10" s="171"/>
      <c r="BB10" s="171"/>
      <c r="BC10" s="171"/>
      <c r="BD10" s="171"/>
      <c r="BE10" s="171"/>
      <c r="BF10" s="171"/>
      <c r="BG10" s="171"/>
      <c r="BH10" s="171"/>
      <c r="BI10" s="171"/>
      <c r="BJ10" s="171"/>
      <c r="BK10" s="171"/>
      <c r="BL10" s="171"/>
      <c r="BM10" s="171"/>
      <c r="BN10" s="171"/>
      <c r="BO10" s="171"/>
      <c r="BP10" s="171"/>
      <c r="BQ10" s="171"/>
      <c r="BR10" s="171"/>
      <c r="BS10" s="171"/>
      <c r="BT10" s="171"/>
      <c r="BU10" s="171"/>
      <c r="BV10" s="171"/>
      <c r="BW10" s="171"/>
      <c r="BX10" s="171"/>
      <c r="BY10" s="171"/>
      <c r="BZ10" s="171"/>
      <c r="CA10" s="171"/>
      <c r="CB10" s="171"/>
      <c r="CC10" s="171"/>
      <c r="CD10" s="171"/>
      <c r="CE10" s="171"/>
      <c r="CF10" s="171"/>
      <c r="CG10" s="171"/>
      <c r="CH10" s="169"/>
      <c r="CI10" s="167"/>
      <c r="CJ10" s="162"/>
    </row>
    <row r="11" spans="25:88" ht="5.0999999999999996" customHeight="1" x14ac:dyDescent="0.25">
      <c r="Y11" s="158"/>
      <c r="Z11" s="163"/>
      <c r="AA11" s="168"/>
      <c r="AB11" s="171"/>
      <c r="AC11" s="172"/>
      <c r="AD11" s="173"/>
      <c r="AE11" s="173"/>
      <c r="AF11" s="173"/>
      <c r="AG11" s="173"/>
      <c r="AH11" s="173"/>
      <c r="AI11" s="173"/>
      <c r="AJ11" s="173"/>
      <c r="AK11" s="173"/>
      <c r="AL11" s="173"/>
      <c r="AM11" s="173"/>
      <c r="AN11" s="173"/>
      <c r="AO11" s="173"/>
      <c r="AP11" s="173"/>
      <c r="AQ11" s="173"/>
      <c r="AR11" s="173"/>
      <c r="AS11" s="173"/>
      <c r="AT11" s="173"/>
      <c r="AU11" s="173"/>
      <c r="AV11" s="173"/>
      <c r="AW11" s="173"/>
      <c r="AX11" s="173"/>
      <c r="AY11" s="173"/>
      <c r="AZ11" s="173"/>
      <c r="BA11" s="173"/>
      <c r="BB11" s="173"/>
      <c r="BC11" s="173"/>
      <c r="BD11" s="173"/>
      <c r="BE11" s="173"/>
      <c r="BF11" s="173"/>
      <c r="BG11" s="173"/>
      <c r="BH11" s="173"/>
      <c r="BI11" s="173"/>
      <c r="BJ11" s="173"/>
      <c r="BK11" s="173"/>
      <c r="BL11" s="173"/>
      <c r="BM11" s="173"/>
      <c r="BN11" s="173"/>
      <c r="BO11" s="173"/>
      <c r="BP11" s="173"/>
      <c r="BQ11" s="173"/>
      <c r="BR11" s="173"/>
      <c r="BS11" s="173"/>
      <c r="BT11" s="173"/>
      <c r="BU11" s="173"/>
      <c r="BV11" s="173"/>
      <c r="BW11" s="173"/>
      <c r="BX11" s="173"/>
      <c r="BY11" s="173"/>
      <c r="BZ11" s="173"/>
      <c r="CA11" s="173"/>
      <c r="CB11" s="173"/>
      <c r="CC11" s="173"/>
      <c r="CD11" s="173"/>
      <c r="CE11" s="173"/>
      <c r="CF11" s="174"/>
      <c r="CG11" s="171"/>
      <c r="CH11" s="169"/>
      <c r="CI11" s="167"/>
      <c r="CJ11" s="162"/>
    </row>
    <row r="12" spans="25:88" ht="18" customHeight="1" x14ac:dyDescent="0.25">
      <c r="Y12" s="158"/>
      <c r="Z12" s="163"/>
      <c r="AA12" s="168"/>
      <c r="AB12" s="171"/>
      <c r="AC12" s="175"/>
      <c r="AD12" s="610" t="s">
        <v>97</v>
      </c>
      <c r="AE12" s="611"/>
      <c r="AF12" s="611"/>
      <c r="AG12" s="611"/>
      <c r="AH12" s="611"/>
      <c r="AI12" s="611"/>
      <c r="AJ12" s="611"/>
      <c r="AK12" s="611"/>
      <c r="AL12" s="611"/>
      <c r="AM12" s="611"/>
      <c r="AN12" s="611"/>
      <c r="AO12" s="612"/>
      <c r="AP12" s="176"/>
      <c r="AQ12" s="613" t="s">
        <v>98</v>
      </c>
      <c r="AR12" s="614"/>
      <c r="AS12" s="614"/>
      <c r="AT12" s="614"/>
      <c r="AU12" s="614"/>
      <c r="AV12" s="614"/>
      <c r="AW12" s="614"/>
      <c r="AX12" s="614"/>
      <c r="AY12" s="614"/>
      <c r="AZ12" s="614"/>
      <c r="BA12" s="614"/>
      <c r="BB12" s="615"/>
      <c r="BC12" s="171"/>
      <c r="BD12" s="171"/>
      <c r="BE12" s="171"/>
      <c r="BF12" s="610" t="s">
        <v>99</v>
      </c>
      <c r="BG12" s="611"/>
      <c r="BH12" s="611"/>
      <c r="BI12" s="611"/>
      <c r="BJ12" s="611"/>
      <c r="BK12" s="611"/>
      <c r="BL12" s="611"/>
      <c r="BM12" s="611"/>
      <c r="BN12" s="611"/>
      <c r="BO12" s="611"/>
      <c r="BP12" s="611"/>
      <c r="BQ12" s="611"/>
      <c r="BR12" s="612"/>
      <c r="BS12" s="176"/>
      <c r="BT12" s="613">
        <v>2953</v>
      </c>
      <c r="BU12" s="614"/>
      <c r="BV12" s="614"/>
      <c r="BW12" s="614"/>
      <c r="BX12" s="614"/>
      <c r="BY12" s="614"/>
      <c r="BZ12" s="614"/>
      <c r="CA12" s="614"/>
      <c r="CB12" s="614"/>
      <c r="CC12" s="614"/>
      <c r="CD12" s="614"/>
      <c r="CE12" s="615"/>
      <c r="CF12" s="177"/>
      <c r="CG12" s="171"/>
      <c r="CH12" s="169"/>
      <c r="CI12" s="167"/>
      <c r="CJ12" s="162"/>
    </row>
    <row r="13" spans="25:88" ht="5.0999999999999996" customHeight="1" x14ac:dyDescent="0.25">
      <c r="Y13" s="158"/>
      <c r="Z13" s="163"/>
      <c r="AA13" s="168"/>
      <c r="AB13" s="171"/>
      <c r="AC13" s="178"/>
      <c r="AD13" s="179"/>
      <c r="AE13" s="179"/>
      <c r="AF13" s="179"/>
      <c r="AG13" s="179"/>
      <c r="AH13" s="179"/>
      <c r="AI13" s="179"/>
      <c r="AJ13" s="179"/>
      <c r="AK13" s="179"/>
      <c r="AL13" s="179"/>
      <c r="AM13" s="179"/>
      <c r="AN13" s="179"/>
      <c r="AO13" s="179"/>
      <c r="AP13" s="179"/>
      <c r="AQ13" s="179"/>
      <c r="AR13" s="179"/>
      <c r="AS13" s="179"/>
      <c r="AT13" s="179"/>
      <c r="AU13" s="179"/>
      <c r="AV13" s="179"/>
      <c r="AW13" s="179"/>
      <c r="AX13" s="179"/>
      <c r="AY13" s="179"/>
      <c r="AZ13" s="179"/>
      <c r="BA13" s="179"/>
      <c r="BB13" s="179"/>
      <c r="BC13" s="179"/>
      <c r="BD13" s="179"/>
      <c r="BE13" s="179"/>
      <c r="BF13" s="179"/>
      <c r="BG13" s="179"/>
      <c r="BH13" s="179"/>
      <c r="BI13" s="179"/>
      <c r="BJ13" s="179"/>
      <c r="BK13" s="179"/>
      <c r="BL13" s="179"/>
      <c r="BM13" s="179"/>
      <c r="BN13" s="179"/>
      <c r="BO13" s="179"/>
      <c r="BP13" s="179"/>
      <c r="BQ13" s="179"/>
      <c r="BR13" s="179"/>
      <c r="BS13" s="179"/>
      <c r="BT13" s="179"/>
      <c r="BU13" s="179"/>
      <c r="BV13" s="179"/>
      <c r="BW13" s="179"/>
      <c r="BX13" s="179"/>
      <c r="BY13" s="179"/>
      <c r="BZ13" s="179"/>
      <c r="CA13" s="179"/>
      <c r="CB13" s="179"/>
      <c r="CC13" s="179"/>
      <c r="CD13" s="179"/>
      <c r="CE13" s="179"/>
      <c r="CF13" s="180"/>
      <c r="CG13" s="171"/>
      <c r="CH13" s="169"/>
      <c r="CI13" s="167"/>
      <c r="CJ13" s="162"/>
    </row>
    <row r="14" spans="25:88" ht="5.0999999999999996" customHeight="1" x14ac:dyDescent="0.25">
      <c r="Y14" s="158"/>
      <c r="Z14" s="163"/>
      <c r="AA14" s="168"/>
      <c r="AB14" s="171"/>
      <c r="AC14" s="172"/>
      <c r="AD14" s="173"/>
      <c r="AE14" s="173"/>
      <c r="AF14" s="173"/>
      <c r="AG14" s="173"/>
      <c r="AH14" s="173"/>
      <c r="AI14" s="173"/>
      <c r="AJ14" s="173"/>
      <c r="AK14" s="173"/>
      <c r="AL14" s="173"/>
      <c r="AM14" s="173"/>
      <c r="AN14" s="173"/>
      <c r="AO14" s="173"/>
      <c r="AP14" s="173"/>
      <c r="AQ14" s="173"/>
      <c r="AR14" s="173"/>
      <c r="AS14" s="173"/>
      <c r="AT14" s="173"/>
      <c r="AU14" s="173"/>
      <c r="AV14" s="173"/>
      <c r="AW14" s="173"/>
      <c r="AX14" s="173"/>
      <c r="AY14" s="173"/>
      <c r="AZ14" s="173"/>
      <c r="BA14" s="173"/>
      <c r="BB14" s="173"/>
      <c r="BC14" s="173"/>
      <c r="BD14" s="173"/>
      <c r="BE14" s="173"/>
      <c r="BF14" s="173"/>
      <c r="BG14" s="173"/>
      <c r="BH14" s="173"/>
      <c r="BI14" s="173"/>
      <c r="BJ14" s="173"/>
      <c r="BK14" s="173"/>
      <c r="BL14" s="173"/>
      <c r="BM14" s="173"/>
      <c r="BN14" s="173"/>
      <c r="BO14" s="173"/>
      <c r="BP14" s="173"/>
      <c r="BQ14" s="173"/>
      <c r="BR14" s="173"/>
      <c r="BS14" s="173"/>
      <c r="BT14" s="173"/>
      <c r="BU14" s="173"/>
      <c r="BV14" s="173"/>
      <c r="BW14" s="173"/>
      <c r="BX14" s="173"/>
      <c r="BY14" s="173"/>
      <c r="BZ14" s="173"/>
      <c r="CA14" s="173"/>
      <c r="CB14" s="173"/>
      <c r="CC14" s="173"/>
      <c r="CD14" s="173"/>
      <c r="CE14" s="173"/>
      <c r="CF14" s="174"/>
      <c r="CG14" s="171"/>
      <c r="CH14" s="169"/>
      <c r="CI14" s="167"/>
      <c r="CJ14" s="162"/>
    </row>
    <row r="15" spans="25:88" ht="18" customHeight="1" x14ac:dyDescent="0.25">
      <c r="Y15" s="158"/>
      <c r="Z15" s="163"/>
      <c r="AA15" s="168"/>
      <c r="AB15" s="171"/>
      <c r="AC15" s="175"/>
      <c r="AD15" s="610" t="s">
        <v>100</v>
      </c>
      <c r="AE15" s="611"/>
      <c r="AF15" s="611"/>
      <c r="AG15" s="611"/>
      <c r="AH15" s="611"/>
      <c r="AI15" s="611"/>
      <c r="AJ15" s="611"/>
      <c r="AK15" s="611"/>
      <c r="AL15" s="611"/>
      <c r="AM15" s="611"/>
      <c r="AN15" s="611"/>
      <c r="AO15" s="612"/>
      <c r="AP15" s="176"/>
      <c r="AQ15" s="613" t="s">
        <v>101</v>
      </c>
      <c r="AR15" s="614"/>
      <c r="AS15" s="614"/>
      <c r="AT15" s="614"/>
      <c r="AU15" s="614"/>
      <c r="AV15" s="614"/>
      <c r="AW15" s="614"/>
      <c r="AX15" s="614"/>
      <c r="AY15" s="614"/>
      <c r="AZ15" s="614"/>
      <c r="BA15" s="614"/>
      <c r="BB15" s="614"/>
      <c r="BC15" s="614"/>
      <c r="BD15" s="614"/>
      <c r="BE15" s="614"/>
      <c r="BF15" s="614"/>
      <c r="BG15" s="614"/>
      <c r="BH15" s="614"/>
      <c r="BI15" s="614"/>
      <c r="BJ15" s="614"/>
      <c r="BK15" s="614"/>
      <c r="BL15" s="614"/>
      <c r="BM15" s="614"/>
      <c r="BN15" s="614"/>
      <c r="BO15" s="614"/>
      <c r="BP15" s="614"/>
      <c r="BQ15" s="614"/>
      <c r="BR15" s="614"/>
      <c r="BS15" s="614"/>
      <c r="BT15" s="614"/>
      <c r="BU15" s="614"/>
      <c r="BV15" s="614"/>
      <c r="BW15" s="614"/>
      <c r="BX15" s="614"/>
      <c r="BY15" s="614"/>
      <c r="BZ15" s="614"/>
      <c r="CA15" s="614"/>
      <c r="CB15" s="614"/>
      <c r="CC15" s="614"/>
      <c r="CD15" s="614"/>
      <c r="CE15" s="615"/>
      <c r="CF15" s="177"/>
      <c r="CG15" s="171"/>
      <c r="CH15" s="169"/>
      <c r="CI15" s="167"/>
      <c r="CJ15" s="162"/>
    </row>
    <row r="16" spans="25:88" ht="5.0999999999999996" customHeight="1" x14ac:dyDescent="0.25">
      <c r="Y16" s="158"/>
      <c r="Z16" s="163"/>
      <c r="AA16" s="168"/>
      <c r="AB16" s="171"/>
      <c r="AC16" s="178"/>
      <c r="AD16" s="179"/>
      <c r="AE16" s="179"/>
      <c r="AF16" s="179"/>
      <c r="AG16" s="179"/>
      <c r="AH16" s="179"/>
      <c r="AI16" s="179"/>
      <c r="AJ16" s="179"/>
      <c r="AK16" s="179"/>
      <c r="AL16" s="179"/>
      <c r="AM16" s="179"/>
      <c r="AN16" s="179"/>
      <c r="AO16" s="179"/>
      <c r="AP16" s="179"/>
      <c r="AQ16" s="179"/>
      <c r="AR16" s="179"/>
      <c r="AS16" s="179"/>
      <c r="AT16" s="179"/>
      <c r="AU16" s="179"/>
      <c r="AV16" s="179"/>
      <c r="AW16" s="179"/>
      <c r="AX16" s="179"/>
      <c r="AY16" s="179"/>
      <c r="AZ16" s="179"/>
      <c r="BA16" s="179"/>
      <c r="BB16" s="179"/>
      <c r="BC16" s="179"/>
      <c r="BD16" s="179"/>
      <c r="BE16" s="179"/>
      <c r="BF16" s="179"/>
      <c r="BG16" s="179"/>
      <c r="BH16" s="179"/>
      <c r="BI16" s="179"/>
      <c r="BJ16" s="179"/>
      <c r="BK16" s="179"/>
      <c r="BL16" s="179"/>
      <c r="BM16" s="179"/>
      <c r="BN16" s="179"/>
      <c r="BO16" s="179"/>
      <c r="BP16" s="179"/>
      <c r="BQ16" s="179"/>
      <c r="BR16" s="179"/>
      <c r="BS16" s="179"/>
      <c r="BT16" s="179"/>
      <c r="BU16" s="179"/>
      <c r="BV16" s="179"/>
      <c r="BW16" s="179"/>
      <c r="BX16" s="179"/>
      <c r="BY16" s="179"/>
      <c r="BZ16" s="179"/>
      <c r="CA16" s="179"/>
      <c r="CB16" s="179"/>
      <c r="CC16" s="179"/>
      <c r="CD16" s="179"/>
      <c r="CE16" s="179"/>
      <c r="CF16" s="180"/>
      <c r="CG16" s="171"/>
      <c r="CH16" s="169"/>
      <c r="CI16" s="167"/>
      <c r="CJ16" s="162"/>
    </row>
    <row r="17" spans="25:103" ht="5.0999999999999996" customHeight="1" x14ac:dyDescent="0.25">
      <c r="Y17" s="158"/>
      <c r="Z17" s="163"/>
      <c r="AA17" s="168"/>
      <c r="AB17" s="171"/>
      <c r="AC17" s="172"/>
      <c r="AD17" s="173"/>
      <c r="AE17" s="173"/>
      <c r="AF17" s="173"/>
      <c r="AG17" s="173"/>
      <c r="AH17" s="173"/>
      <c r="AI17" s="173"/>
      <c r="AJ17" s="173"/>
      <c r="AK17" s="173"/>
      <c r="AL17" s="173"/>
      <c r="AM17" s="173"/>
      <c r="AN17" s="173"/>
      <c r="AO17" s="173"/>
      <c r="AP17" s="173"/>
      <c r="AQ17" s="173"/>
      <c r="AR17" s="173"/>
      <c r="AS17" s="173"/>
      <c r="AT17" s="173"/>
      <c r="AU17" s="173"/>
      <c r="AV17" s="173"/>
      <c r="AW17" s="173"/>
      <c r="AX17" s="173"/>
      <c r="AY17" s="173"/>
      <c r="AZ17" s="173"/>
      <c r="BA17" s="173"/>
      <c r="BB17" s="173"/>
      <c r="BC17" s="173"/>
      <c r="BD17" s="173"/>
      <c r="BE17" s="173"/>
      <c r="BF17" s="173"/>
      <c r="BG17" s="173"/>
      <c r="BH17" s="173"/>
      <c r="BI17" s="173"/>
      <c r="BJ17" s="173"/>
      <c r="BK17" s="173"/>
      <c r="BL17" s="173"/>
      <c r="BM17" s="173"/>
      <c r="BN17" s="173"/>
      <c r="BO17" s="173"/>
      <c r="BP17" s="173"/>
      <c r="BQ17" s="173"/>
      <c r="BR17" s="173"/>
      <c r="BS17" s="173"/>
      <c r="BT17" s="173"/>
      <c r="BU17" s="173"/>
      <c r="BV17" s="173"/>
      <c r="BW17" s="173"/>
      <c r="BX17" s="173"/>
      <c r="BY17" s="173"/>
      <c r="BZ17" s="173"/>
      <c r="CA17" s="173"/>
      <c r="CB17" s="173"/>
      <c r="CC17" s="173"/>
      <c r="CD17" s="173"/>
      <c r="CE17" s="173"/>
      <c r="CF17" s="174"/>
      <c r="CG17" s="171"/>
      <c r="CH17" s="169"/>
      <c r="CI17" s="167"/>
      <c r="CJ17" s="162"/>
    </row>
    <row r="18" spans="25:103" ht="18" customHeight="1" x14ac:dyDescent="0.25">
      <c r="Y18" s="158"/>
      <c r="Z18" s="163"/>
      <c r="AA18" s="168"/>
      <c r="AB18" s="171"/>
      <c r="AC18" s="175"/>
      <c r="AD18" s="610" t="s">
        <v>102</v>
      </c>
      <c r="AE18" s="611"/>
      <c r="AF18" s="611"/>
      <c r="AG18" s="611"/>
      <c r="AH18" s="611"/>
      <c r="AI18" s="611"/>
      <c r="AJ18" s="611"/>
      <c r="AK18" s="611"/>
      <c r="AL18" s="611"/>
      <c r="AM18" s="611"/>
      <c r="AN18" s="611"/>
      <c r="AO18" s="612"/>
      <c r="AP18" s="176"/>
      <c r="AQ18" s="613" t="s">
        <v>103</v>
      </c>
      <c r="AR18" s="614"/>
      <c r="AS18" s="614"/>
      <c r="AT18" s="614"/>
      <c r="AU18" s="614"/>
      <c r="AV18" s="614"/>
      <c r="AW18" s="614"/>
      <c r="AX18" s="614"/>
      <c r="AY18" s="614"/>
      <c r="AZ18" s="614"/>
      <c r="BA18" s="614"/>
      <c r="BB18" s="614"/>
      <c r="BC18" s="614"/>
      <c r="BD18" s="614"/>
      <c r="BE18" s="614"/>
      <c r="BF18" s="614"/>
      <c r="BG18" s="614"/>
      <c r="BH18" s="614"/>
      <c r="BI18" s="614"/>
      <c r="BJ18" s="614"/>
      <c r="BK18" s="614"/>
      <c r="BL18" s="614"/>
      <c r="BM18" s="614"/>
      <c r="BN18" s="614"/>
      <c r="BO18" s="614"/>
      <c r="BP18" s="614"/>
      <c r="BQ18" s="614"/>
      <c r="BR18" s="614"/>
      <c r="BS18" s="614"/>
      <c r="BT18" s="614"/>
      <c r="BU18" s="614"/>
      <c r="BV18" s="614"/>
      <c r="BW18" s="614"/>
      <c r="BX18" s="614"/>
      <c r="BY18" s="614"/>
      <c r="BZ18" s="614"/>
      <c r="CA18" s="614"/>
      <c r="CB18" s="614"/>
      <c r="CC18" s="614"/>
      <c r="CD18" s="614"/>
      <c r="CE18" s="615"/>
      <c r="CF18" s="177"/>
      <c r="CG18" s="171"/>
      <c r="CH18" s="169"/>
      <c r="CI18" s="167"/>
      <c r="CJ18" s="162"/>
    </row>
    <row r="19" spans="25:103" ht="5.0999999999999996" customHeight="1" x14ac:dyDescent="0.25">
      <c r="Y19" s="158"/>
      <c r="Z19" s="163"/>
      <c r="AA19" s="168"/>
      <c r="AB19" s="171"/>
      <c r="AC19" s="178"/>
      <c r="AD19" s="179"/>
      <c r="AE19" s="179"/>
      <c r="AF19" s="179"/>
      <c r="AG19" s="179"/>
      <c r="AH19" s="179"/>
      <c r="AI19" s="179"/>
      <c r="AJ19" s="179"/>
      <c r="AK19" s="179"/>
      <c r="AL19" s="179"/>
      <c r="AM19" s="179"/>
      <c r="AN19" s="179"/>
      <c r="AO19" s="179"/>
      <c r="AP19" s="179"/>
      <c r="AQ19" s="179"/>
      <c r="AR19" s="179"/>
      <c r="AS19" s="179"/>
      <c r="AT19" s="179"/>
      <c r="AU19" s="179"/>
      <c r="AV19" s="179"/>
      <c r="AW19" s="179"/>
      <c r="AX19" s="179"/>
      <c r="AY19" s="179"/>
      <c r="AZ19" s="179"/>
      <c r="BA19" s="179"/>
      <c r="BB19" s="179"/>
      <c r="BC19" s="179"/>
      <c r="BD19" s="179"/>
      <c r="BE19" s="179"/>
      <c r="BF19" s="179"/>
      <c r="BG19" s="179"/>
      <c r="BH19" s="179"/>
      <c r="BI19" s="179"/>
      <c r="BJ19" s="179"/>
      <c r="BK19" s="179"/>
      <c r="BL19" s="179"/>
      <c r="BM19" s="179"/>
      <c r="BN19" s="179"/>
      <c r="BO19" s="179"/>
      <c r="BP19" s="179"/>
      <c r="BQ19" s="179"/>
      <c r="BR19" s="179"/>
      <c r="BS19" s="179"/>
      <c r="BT19" s="179"/>
      <c r="BU19" s="179"/>
      <c r="BV19" s="179"/>
      <c r="BW19" s="179"/>
      <c r="BX19" s="179"/>
      <c r="BY19" s="179"/>
      <c r="BZ19" s="179"/>
      <c r="CA19" s="179"/>
      <c r="CB19" s="179"/>
      <c r="CC19" s="179"/>
      <c r="CD19" s="179"/>
      <c r="CE19" s="179"/>
      <c r="CF19" s="180"/>
      <c r="CG19" s="171"/>
      <c r="CH19" s="169"/>
      <c r="CI19" s="167"/>
      <c r="CJ19" s="162"/>
    </row>
    <row r="20" spans="25:103" ht="5.0999999999999996" customHeight="1" x14ac:dyDescent="0.25">
      <c r="Y20" s="158"/>
      <c r="Z20" s="163"/>
      <c r="AA20" s="168"/>
      <c r="AB20" s="171"/>
      <c r="AC20" s="172"/>
      <c r="AD20" s="173"/>
      <c r="AE20" s="173"/>
      <c r="AF20" s="173"/>
      <c r="AG20" s="173"/>
      <c r="AH20" s="173"/>
      <c r="AI20" s="173"/>
      <c r="AJ20" s="173"/>
      <c r="AK20" s="173"/>
      <c r="AL20" s="173"/>
      <c r="AM20" s="173"/>
      <c r="AN20" s="173"/>
      <c r="AO20" s="173"/>
      <c r="AP20" s="173"/>
      <c r="AQ20" s="173"/>
      <c r="AR20" s="173"/>
      <c r="AS20" s="173"/>
      <c r="AT20" s="173"/>
      <c r="AU20" s="173"/>
      <c r="AV20" s="173"/>
      <c r="AW20" s="173"/>
      <c r="AX20" s="173"/>
      <c r="AY20" s="173"/>
      <c r="AZ20" s="173"/>
      <c r="BA20" s="173"/>
      <c r="BB20" s="173"/>
      <c r="BC20" s="173"/>
      <c r="BD20" s="173"/>
      <c r="BE20" s="173"/>
      <c r="BF20" s="173"/>
      <c r="BG20" s="173"/>
      <c r="BH20" s="173"/>
      <c r="BI20" s="173"/>
      <c r="BJ20" s="173"/>
      <c r="BK20" s="173"/>
      <c r="BL20" s="173"/>
      <c r="BM20" s="173"/>
      <c r="BN20" s="173"/>
      <c r="BO20" s="173"/>
      <c r="BP20" s="173"/>
      <c r="BQ20" s="173"/>
      <c r="BR20" s="173"/>
      <c r="BS20" s="173"/>
      <c r="BT20" s="173"/>
      <c r="BU20" s="173"/>
      <c r="BV20" s="173"/>
      <c r="BW20" s="173"/>
      <c r="BX20" s="173"/>
      <c r="BY20" s="173"/>
      <c r="BZ20" s="173"/>
      <c r="CA20" s="173"/>
      <c r="CB20" s="173"/>
      <c r="CC20" s="173"/>
      <c r="CD20" s="173"/>
      <c r="CE20" s="173"/>
      <c r="CF20" s="174"/>
      <c r="CG20" s="171"/>
      <c r="CH20" s="169"/>
      <c r="CI20" s="167"/>
      <c r="CJ20" s="162"/>
    </row>
    <row r="21" spans="25:103" ht="18" customHeight="1" x14ac:dyDescent="0.25">
      <c r="Y21" s="158"/>
      <c r="Z21" s="163"/>
      <c r="AA21" s="168"/>
      <c r="AB21" s="171"/>
      <c r="AC21" s="175"/>
      <c r="AD21" s="610" t="s">
        <v>104</v>
      </c>
      <c r="AE21" s="611"/>
      <c r="AF21" s="611"/>
      <c r="AG21" s="611"/>
      <c r="AH21" s="611"/>
      <c r="AI21" s="611"/>
      <c r="AJ21" s="611"/>
      <c r="AK21" s="611"/>
      <c r="AL21" s="611"/>
      <c r="AM21" s="611"/>
      <c r="AN21" s="611"/>
      <c r="AO21" s="612"/>
      <c r="AP21" s="176"/>
      <c r="AQ21" s="613" t="s">
        <v>105</v>
      </c>
      <c r="AR21" s="614"/>
      <c r="AS21" s="614"/>
      <c r="AT21" s="614"/>
      <c r="AU21" s="614"/>
      <c r="AV21" s="614"/>
      <c r="AW21" s="614"/>
      <c r="AX21" s="614"/>
      <c r="AY21" s="614"/>
      <c r="AZ21" s="614"/>
      <c r="BA21" s="614"/>
      <c r="BB21" s="614"/>
      <c r="BC21" s="614"/>
      <c r="BD21" s="614"/>
      <c r="BE21" s="614"/>
      <c r="BF21" s="614"/>
      <c r="BG21" s="614"/>
      <c r="BH21" s="614"/>
      <c r="BI21" s="614"/>
      <c r="BJ21" s="614"/>
      <c r="BK21" s="614"/>
      <c r="BL21" s="614"/>
      <c r="BM21" s="614"/>
      <c r="BN21" s="614"/>
      <c r="BO21" s="614"/>
      <c r="BP21" s="614"/>
      <c r="BQ21" s="614"/>
      <c r="BR21" s="614"/>
      <c r="BS21" s="614"/>
      <c r="BT21" s="614"/>
      <c r="BU21" s="614"/>
      <c r="BV21" s="614"/>
      <c r="BW21" s="614"/>
      <c r="BX21" s="614"/>
      <c r="BY21" s="614"/>
      <c r="BZ21" s="614"/>
      <c r="CA21" s="614"/>
      <c r="CB21" s="614"/>
      <c r="CC21" s="614"/>
      <c r="CD21" s="614"/>
      <c r="CE21" s="615"/>
      <c r="CF21" s="177"/>
      <c r="CG21" s="171"/>
      <c r="CH21" s="169"/>
      <c r="CI21" s="167"/>
      <c r="CJ21" s="162"/>
    </row>
    <row r="22" spans="25:103" ht="5.0999999999999996" customHeight="1" x14ac:dyDescent="0.25">
      <c r="Y22" s="158"/>
      <c r="Z22" s="163"/>
      <c r="AA22" s="168"/>
      <c r="AB22" s="171"/>
      <c r="AC22" s="178"/>
      <c r="AD22" s="179"/>
      <c r="AE22" s="179"/>
      <c r="AF22" s="179"/>
      <c r="AG22" s="179"/>
      <c r="AH22" s="179"/>
      <c r="AI22" s="179"/>
      <c r="AJ22" s="179"/>
      <c r="AK22" s="179"/>
      <c r="AL22" s="179"/>
      <c r="AM22" s="179"/>
      <c r="AN22" s="179"/>
      <c r="AO22" s="179"/>
      <c r="AP22" s="179"/>
      <c r="AQ22" s="179"/>
      <c r="AR22" s="179"/>
      <c r="AS22" s="179"/>
      <c r="AT22" s="179"/>
      <c r="AU22" s="179"/>
      <c r="AV22" s="179"/>
      <c r="AW22" s="179"/>
      <c r="AX22" s="179"/>
      <c r="AY22" s="179"/>
      <c r="AZ22" s="179"/>
      <c r="BA22" s="179"/>
      <c r="BB22" s="179"/>
      <c r="BC22" s="179"/>
      <c r="BD22" s="179"/>
      <c r="BE22" s="179"/>
      <c r="BF22" s="179"/>
      <c r="BG22" s="179"/>
      <c r="BH22" s="179"/>
      <c r="BI22" s="179"/>
      <c r="BJ22" s="179"/>
      <c r="BK22" s="179"/>
      <c r="BL22" s="179"/>
      <c r="BM22" s="179"/>
      <c r="BN22" s="179"/>
      <c r="BO22" s="179"/>
      <c r="BP22" s="179"/>
      <c r="BQ22" s="179"/>
      <c r="BR22" s="179"/>
      <c r="BS22" s="179"/>
      <c r="BT22" s="179"/>
      <c r="BU22" s="179"/>
      <c r="BV22" s="179"/>
      <c r="BW22" s="179"/>
      <c r="BX22" s="179"/>
      <c r="BY22" s="179"/>
      <c r="BZ22" s="179"/>
      <c r="CA22" s="179"/>
      <c r="CB22" s="179"/>
      <c r="CC22" s="179"/>
      <c r="CD22" s="179"/>
      <c r="CE22" s="179"/>
      <c r="CF22" s="180"/>
      <c r="CG22" s="171"/>
      <c r="CH22" s="169"/>
      <c r="CI22" s="167"/>
      <c r="CJ22" s="162"/>
    </row>
    <row r="23" spans="25:103" ht="5.0999999999999996" customHeight="1" x14ac:dyDescent="0.25">
      <c r="Y23" s="158"/>
      <c r="Z23" s="163"/>
      <c r="AA23" s="168"/>
      <c r="AB23" s="171"/>
      <c r="AC23" s="172"/>
      <c r="AD23" s="173"/>
      <c r="AE23" s="173"/>
      <c r="AF23" s="173"/>
      <c r="AG23" s="173"/>
      <c r="AH23" s="173"/>
      <c r="AI23" s="173"/>
      <c r="AJ23" s="173"/>
      <c r="AK23" s="173"/>
      <c r="AL23" s="173"/>
      <c r="AM23" s="173"/>
      <c r="AN23" s="173"/>
      <c r="AO23" s="173"/>
      <c r="AP23" s="173"/>
      <c r="AQ23" s="173"/>
      <c r="AR23" s="173"/>
      <c r="AS23" s="173"/>
      <c r="AT23" s="173"/>
      <c r="AU23" s="173"/>
      <c r="AV23" s="173"/>
      <c r="AW23" s="173"/>
      <c r="AX23" s="173"/>
      <c r="AY23" s="173"/>
      <c r="AZ23" s="173"/>
      <c r="BA23" s="173"/>
      <c r="BB23" s="173"/>
      <c r="BC23" s="173"/>
      <c r="BD23" s="173"/>
      <c r="BE23" s="173"/>
      <c r="BF23" s="173"/>
      <c r="BG23" s="173"/>
      <c r="BH23" s="173"/>
      <c r="BI23" s="173"/>
      <c r="BJ23" s="173"/>
      <c r="BK23" s="173"/>
      <c r="BL23" s="173"/>
      <c r="BM23" s="173"/>
      <c r="BN23" s="173"/>
      <c r="BO23" s="173"/>
      <c r="BP23" s="173"/>
      <c r="BQ23" s="173"/>
      <c r="BR23" s="173"/>
      <c r="BS23" s="173"/>
      <c r="BT23" s="173"/>
      <c r="BU23" s="173"/>
      <c r="BV23" s="173"/>
      <c r="BW23" s="173"/>
      <c r="BX23" s="173"/>
      <c r="BY23" s="173"/>
      <c r="BZ23" s="173"/>
      <c r="CA23" s="173"/>
      <c r="CB23" s="173"/>
      <c r="CC23" s="173"/>
      <c r="CD23" s="173"/>
      <c r="CE23" s="173"/>
      <c r="CF23" s="174"/>
      <c r="CG23" s="171"/>
      <c r="CH23" s="169"/>
      <c r="CI23" s="167"/>
      <c r="CJ23" s="162"/>
    </row>
    <row r="24" spans="25:103" ht="18" customHeight="1" x14ac:dyDescent="0.25">
      <c r="Y24" s="158"/>
      <c r="Z24" s="163"/>
      <c r="AA24" s="168"/>
      <c r="AB24" s="171"/>
      <c r="AC24" s="175"/>
      <c r="AD24" s="610" t="s">
        <v>106</v>
      </c>
      <c r="AE24" s="611"/>
      <c r="AF24" s="611"/>
      <c r="AG24" s="611"/>
      <c r="AH24" s="611"/>
      <c r="AI24" s="611"/>
      <c r="AJ24" s="611"/>
      <c r="AK24" s="611"/>
      <c r="AL24" s="611"/>
      <c r="AM24" s="611"/>
      <c r="AN24" s="611"/>
      <c r="AO24" s="612"/>
      <c r="AP24" s="176"/>
      <c r="AQ24" s="622">
        <v>39439</v>
      </c>
      <c r="AR24" s="623"/>
      <c r="AS24" s="623"/>
      <c r="AT24" s="623"/>
      <c r="AU24" s="623"/>
      <c r="AV24" s="623"/>
      <c r="AW24" s="623"/>
      <c r="AX24" s="623"/>
      <c r="AY24" s="623"/>
      <c r="AZ24" s="623"/>
      <c r="BA24" s="623"/>
      <c r="BB24" s="624"/>
      <c r="BC24" s="171"/>
      <c r="BD24" s="171"/>
      <c r="BE24" s="171"/>
      <c r="BF24" s="625" t="s">
        <v>107</v>
      </c>
      <c r="BG24" s="626"/>
      <c r="BH24" s="626"/>
      <c r="BI24" s="626"/>
      <c r="BJ24" s="626"/>
      <c r="BK24" s="626"/>
      <c r="BL24" s="626"/>
      <c r="BM24" s="626"/>
      <c r="BN24" s="626"/>
      <c r="BO24" s="626"/>
      <c r="BP24" s="626"/>
      <c r="BQ24" s="626"/>
      <c r="BR24" s="627"/>
      <c r="BS24" s="181"/>
      <c r="BT24" s="628" t="s">
        <v>108</v>
      </c>
      <c r="BU24" s="629"/>
      <c r="BV24" s="629"/>
      <c r="BW24" s="629"/>
      <c r="BX24" s="629"/>
      <c r="BY24" s="629"/>
      <c r="BZ24" s="629"/>
      <c r="CA24" s="629"/>
      <c r="CB24" s="629"/>
      <c r="CC24" s="629"/>
      <c r="CD24" s="629"/>
      <c r="CE24" s="630"/>
      <c r="CF24" s="177"/>
      <c r="CG24" s="171"/>
      <c r="CH24" s="169"/>
      <c r="CI24" s="167"/>
      <c r="CJ24" s="162"/>
    </row>
    <row r="25" spans="25:103" ht="5.0999999999999996" customHeight="1" x14ac:dyDescent="0.25">
      <c r="Y25" s="158"/>
      <c r="Z25" s="163"/>
      <c r="AA25" s="168"/>
      <c r="AB25" s="171"/>
      <c r="AC25" s="178"/>
      <c r="AD25" s="179"/>
      <c r="AE25" s="179"/>
      <c r="AF25" s="179"/>
      <c r="AG25" s="179"/>
      <c r="AH25" s="179"/>
      <c r="AI25" s="179"/>
      <c r="AJ25" s="179"/>
      <c r="AK25" s="179"/>
      <c r="AL25" s="179"/>
      <c r="AM25" s="179"/>
      <c r="AN25" s="179"/>
      <c r="AO25" s="179"/>
      <c r="AP25" s="179"/>
      <c r="AQ25" s="179"/>
      <c r="AR25" s="179"/>
      <c r="AS25" s="179"/>
      <c r="AT25" s="179"/>
      <c r="AU25" s="179"/>
      <c r="AV25" s="179"/>
      <c r="AW25" s="179"/>
      <c r="AX25" s="179"/>
      <c r="AY25" s="179"/>
      <c r="AZ25" s="179"/>
      <c r="BA25" s="179"/>
      <c r="BB25" s="179"/>
      <c r="BC25" s="179"/>
      <c r="BD25" s="179"/>
      <c r="BE25" s="179"/>
      <c r="BF25" s="179"/>
      <c r="BG25" s="179"/>
      <c r="BH25" s="179"/>
      <c r="BI25" s="179"/>
      <c r="BJ25" s="179"/>
      <c r="BK25" s="179"/>
      <c r="BL25" s="179"/>
      <c r="BM25" s="179"/>
      <c r="BN25" s="179"/>
      <c r="BO25" s="179"/>
      <c r="BP25" s="179"/>
      <c r="BQ25" s="179"/>
      <c r="BR25" s="179"/>
      <c r="BS25" s="179"/>
      <c r="BT25" s="179"/>
      <c r="BU25" s="179"/>
      <c r="BV25" s="179"/>
      <c r="BW25" s="179"/>
      <c r="BX25" s="179"/>
      <c r="BY25" s="179"/>
      <c r="BZ25" s="179"/>
      <c r="CA25" s="179"/>
      <c r="CB25" s="179"/>
      <c r="CC25" s="179"/>
      <c r="CD25" s="179"/>
      <c r="CE25" s="179"/>
      <c r="CF25" s="180"/>
      <c r="CG25" s="171"/>
      <c r="CH25" s="169"/>
      <c r="CI25" s="167"/>
      <c r="CJ25" s="162"/>
    </row>
    <row r="26" spans="25:103" ht="5.0999999999999996" customHeight="1" x14ac:dyDescent="0.25">
      <c r="Y26" s="158"/>
      <c r="Z26" s="163"/>
      <c r="AA26" s="168"/>
      <c r="AB26" s="171"/>
      <c r="AC26" s="172"/>
      <c r="AD26" s="173"/>
      <c r="AE26" s="173"/>
      <c r="AF26" s="173"/>
      <c r="AG26" s="173"/>
      <c r="AH26" s="173"/>
      <c r="AI26" s="173"/>
      <c r="AJ26" s="173"/>
      <c r="AK26" s="173"/>
      <c r="AL26" s="173"/>
      <c r="AM26" s="173"/>
      <c r="AN26" s="173"/>
      <c r="AO26" s="173"/>
      <c r="AP26" s="173"/>
      <c r="AQ26" s="173"/>
      <c r="AR26" s="173"/>
      <c r="AS26" s="173"/>
      <c r="AT26" s="173"/>
      <c r="AU26" s="173"/>
      <c r="AV26" s="173"/>
      <c r="AW26" s="173"/>
      <c r="AX26" s="173"/>
      <c r="AY26" s="173"/>
      <c r="AZ26" s="173"/>
      <c r="BA26" s="173"/>
      <c r="BB26" s="173"/>
      <c r="BC26" s="173"/>
      <c r="BD26" s="173"/>
      <c r="BE26" s="173"/>
      <c r="BF26" s="173"/>
      <c r="BG26" s="173"/>
      <c r="BH26" s="173"/>
      <c r="BI26" s="173"/>
      <c r="BJ26" s="173"/>
      <c r="BK26" s="173"/>
      <c r="BL26" s="173"/>
      <c r="BM26" s="173"/>
      <c r="BN26" s="173"/>
      <c r="BO26" s="173"/>
      <c r="BP26" s="173"/>
      <c r="BQ26" s="173"/>
      <c r="BR26" s="173"/>
      <c r="BS26" s="173"/>
      <c r="BT26" s="173"/>
      <c r="BU26" s="173"/>
      <c r="BV26" s="173"/>
      <c r="BW26" s="173"/>
      <c r="BX26" s="173"/>
      <c r="BY26" s="173"/>
      <c r="BZ26" s="173"/>
      <c r="CA26" s="173"/>
      <c r="CB26" s="173"/>
      <c r="CC26" s="173"/>
      <c r="CD26" s="173"/>
      <c r="CE26" s="173"/>
      <c r="CF26" s="174"/>
      <c r="CG26" s="171"/>
      <c r="CH26" s="169"/>
      <c r="CI26" s="167"/>
      <c r="CJ26" s="162"/>
    </row>
    <row r="27" spans="25:103" ht="18" customHeight="1" x14ac:dyDescent="0.25">
      <c r="Y27" s="158"/>
      <c r="Z27" s="163"/>
      <c r="AA27" s="168"/>
      <c r="AB27" s="171"/>
      <c r="AC27" s="175"/>
      <c r="AD27" s="610" t="s">
        <v>109</v>
      </c>
      <c r="AE27" s="611"/>
      <c r="AF27" s="611"/>
      <c r="AG27" s="611"/>
      <c r="AH27" s="611"/>
      <c r="AI27" s="611"/>
      <c r="AJ27" s="611"/>
      <c r="AK27" s="611"/>
      <c r="AL27" s="611"/>
      <c r="AM27" s="611"/>
      <c r="AN27" s="611"/>
      <c r="AO27" s="612"/>
      <c r="AP27" s="176"/>
      <c r="AQ27" s="613" t="s">
        <v>110</v>
      </c>
      <c r="AR27" s="614"/>
      <c r="AS27" s="614"/>
      <c r="AT27" s="614"/>
      <c r="AU27" s="614"/>
      <c r="AV27" s="614"/>
      <c r="AW27" s="614"/>
      <c r="AX27" s="614"/>
      <c r="AY27" s="614"/>
      <c r="AZ27" s="614"/>
      <c r="BA27" s="614"/>
      <c r="BB27" s="615"/>
      <c r="BC27" s="171"/>
      <c r="BD27" s="171"/>
      <c r="BE27" s="171"/>
      <c r="BF27" s="610" t="s">
        <v>111</v>
      </c>
      <c r="BG27" s="611"/>
      <c r="BH27" s="611"/>
      <c r="BI27" s="611"/>
      <c r="BJ27" s="611"/>
      <c r="BK27" s="611"/>
      <c r="BL27" s="611"/>
      <c r="BM27" s="611"/>
      <c r="BN27" s="611"/>
      <c r="BO27" s="611"/>
      <c r="BP27" s="611"/>
      <c r="BQ27" s="611"/>
      <c r="BR27" s="612"/>
      <c r="BS27" s="176"/>
      <c r="BT27" s="622">
        <v>45118</v>
      </c>
      <c r="BU27" s="614"/>
      <c r="BV27" s="614"/>
      <c r="BW27" s="614"/>
      <c r="BX27" s="614"/>
      <c r="BY27" s="614"/>
      <c r="BZ27" s="614"/>
      <c r="CA27" s="614"/>
      <c r="CB27" s="614"/>
      <c r="CC27" s="614"/>
      <c r="CD27" s="614"/>
      <c r="CE27" s="615"/>
      <c r="CF27" s="177"/>
      <c r="CG27" s="171"/>
      <c r="CH27" s="169"/>
      <c r="CI27" s="167"/>
      <c r="CJ27" s="162"/>
    </row>
    <row r="28" spans="25:103" ht="5.0999999999999996" customHeight="1" x14ac:dyDescent="0.25">
      <c r="Y28" s="158"/>
      <c r="Z28" s="163"/>
      <c r="AA28" s="168"/>
      <c r="AB28" s="171"/>
      <c r="AC28" s="178"/>
      <c r="AD28" s="179"/>
      <c r="AE28" s="179"/>
      <c r="AF28" s="179"/>
      <c r="AG28" s="179"/>
      <c r="AH28" s="179"/>
      <c r="AI28" s="179"/>
      <c r="AJ28" s="179"/>
      <c r="AK28" s="179"/>
      <c r="AL28" s="179"/>
      <c r="AM28" s="179"/>
      <c r="AN28" s="179"/>
      <c r="AO28" s="179"/>
      <c r="AP28" s="179"/>
      <c r="AQ28" s="179"/>
      <c r="AR28" s="179"/>
      <c r="AS28" s="179"/>
      <c r="AT28" s="179"/>
      <c r="AU28" s="179"/>
      <c r="AV28" s="179"/>
      <c r="AW28" s="179"/>
      <c r="AX28" s="179"/>
      <c r="AY28" s="179"/>
      <c r="AZ28" s="179"/>
      <c r="BA28" s="179"/>
      <c r="BB28" s="179"/>
      <c r="BC28" s="179"/>
      <c r="BD28" s="179"/>
      <c r="BE28" s="179"/>
      <c r="BF28" s="179"/>
      <c r="BG28" s="179"/>
      <c r="BH28" s="179"/>
      <c r="BI28" s="179"/>
      <c r="BJ28" s="179"/>
      <c r="BK28" s="179"/>
      <c r="BL28" s="179"/>
      <c r="BM28" s="179"/>
      <c r="BN28" s="179"/>
      <c r="BO28" s="179"/>
      <c r="BP28" s="179"/>
      <c r="BQ28" s="179"/>
      <c r="BR28" s="179"/>
      <c r="BS28" s="179"/>
      <c r="BT28" s="179"/>
      <c r="BU28" s="179"/>
      <c r="BV28" s="179"/>
      <c r="BW28" s="179"/>
      <c r="BX28" s="179"/>
      <c r="BY28" s="179"/>
      <c r="BZ28" s="179"/>
      <c r="CA28" s="179"/>
      <c r="CB28" s="179"/>
      <c r="CC28" s="179"/>
      <c r="CD28" s="179"/>
      <c r="CE28" s="179"/>
      <c r="CF28" s="180"/>
      <c r="CG28" s="171"/>
      <c r="CH28" s="169"/>
      <c r="CI28" s="167"/>
      <c r="CJ28" s="162"/>
    </row>
    <row r="29" spans="25:103" ht="5.0999999999999996" customHeight="1" x14ac:dyDescent="0.25">
      <c r="Y29" s="158"/>
      <c r="Z29" s="163"/>
      <c r="AA29" s="168"/>
      <c r="AB29" s="171"/>
      <c r="AC29" s="172"/>
      <c r="AD29" s="173"/>
      <c r="AE29" s="173"/>
      <c r="AF29" s="173"/>
      <c r="AG29" s="173"/>
      <c r="AH29" s="173"/>
      <c r="AI29" s="173"/>
      <c r="AJ29" s="173"/>
      <c r="AK29" s="173"/>
      <c r="AL29" s="173"/>
      <c r="AM29" s="173"/>
      <c r="AN29" s="173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  <c r="BM29" s="173"/>
      <c r="BN29" s="173"/>
      <c r="BO29" s="173"/>
      <c r="BP29" s="173"/>
      <c r="BQ29" s="173"/>
      <c r="BR29" s="173"/>
      <c r="BS29" s="173"/>
      <c r="BT29" s="173"/>
      <c r="BU29" s="173"/>
      <c r="BV29" s="173"/>
      <c r="BW29" s="173"/>
      <c r="BX29" s="173"/>
      <c r="BY29" s="173"/>
      <c r="BZ29" s="173"/>
      <c r="CA29" s="173"/>
      <c r="CB29" s="173"/>
      <c r="CC29" s="173"/>
      <c r="CD29" s="173"/>
      <c r="CE29" s="173"/>
      <c r="CF29" s="174"/>
      <c r="CG29" s="171"/>
      <c r="CH29" s="169"/>
      <c r="CI29" s="167"/>
      <c r="CJ29" s="162"/>
    </row>
    <row r="30" spans="25:103" ht="18" customHeight="1" x14ac:dyDescent="0.25">
      <c r="Y30" s="158"/>
      <c r="Z30" s="163"/>
      <c r="AA30" s="168"/>
      <c r="AB30" s="171"/>
      <c r="AC30" s="175"/>
      <c r="AD30" s="610" t="s">
        <v>112</v>
      </c>
      <c r="AE30" s="611"/>
      <c r="AF30" s="611"/>
      <c r="AG30" s="611"/>
      <c r="AH30" s="611"/>
      <c r="AI30" s="611"/>
      <c r="AJ30" s="611"/>
      <c r="AK30" s="611"/>
      <c r="AL30" s="611"/>
      <c r="AM30" s="611"/>
      <c r="AN30" s="611"/>
      <c r="AO30" s="612"/>
      <c r="AP30" s="176"/>
      <c r="AQ30" s="613" t="s">
        <v>113</v>
      </c>
      <c r="AR30" s="614"/>
      <c r="AS30" s="614"/>
      <c r="AT30" s="614"/>
      <c r="AU30" s="614"/>
      <c r="AV30" s="614"/>
      <c r="AW30" s="614"/>
      <c r="AX30" s="614"/>
      <c r="AY30" s="614"/>
      <c r="AZ30" s="614"/>
      <c r="BA30" s="614"/>
      <c r="BB30" s="615"/>
      <c r="BC30" s="171"/>
      <c r="BD30" s="171"/>
      <c r="BE30" s="171"/>
      <c r="BF30" s="610" t="s">
        <v>114</v>
      </c>
      <c r="BG30" s="611"/>
      <c r="BH30" s="611"/>
      <c r="BI30" s="611"/>
      <c r="BJ30" s="611"/>
      <c r="BK30" s="611"/>
      <c r="BL30" s="611"/>
      <c r="BM30" s="611"/>
      <c r="BN30" s="611"/>
      <c r="BO30" s="611"/>
      <c r="BP30" s="611"/>
      <c r="BQ30" s="611"/>
      <c r="BR30" s="612"/>
      <c r="BS30" s="176"/>
      <c r="BT30" s="613" t="s">
        <v>115</v>
      </c>
      <c r="BU30" s="614"/>
      <c r="BV30" s="614"/>
      <c r="BW30" s="614"/>
      <c r="BX30" s="614"/>
      <c r="BY30" s="614"/>
      <c r="BZ30" s="614"/>
      <c r="CA30" s="614"/>
      <c r="CB30" s="614"/>
      <c r="CC30" s="614"/>
      <c r="CD30" s="614"/>
      <c r="CE30" s="615"/>
      <c r="CF30" s="177"/>
      <c r="CG30" s="171"/>
      <c r="CH30" s="169"/>
      <c r="CI30" s="167"/>
      <c r="CJ30" s="162"/>
      <c r="CY30" s="419"/>
    </row>
    <row r="31" spans="25:103" ht="5.0999999999999996" customHeight="1" x14ac:dyDescent="0.25">
      <c r="Y31" s="158"/>
      <c r="Z31" s="163"/>
      <c r="AA31" s="168"/>
      <c r="AB31" s="171"/>
      <c r="AC31" s="178"/>
      <c r="AD31" s="179"/>
      <c r="AE31" s="179"/>
      <c r="AF31" s="179"/>
      <c r="AG31" s="179"/>
      <c r="AH31" s="179"/>
      <c r="AI31" s="179"/>
      <c r="AJ31" s="179"/>
      <c r="AK31" s="179"/>
      <c r="AL31" s="179"/>
      <c r="AM31" s="179"/>
      <c r="AN31" s="179"/>
      <c r="AO31" s="179"/>
      <c r="AP31" s="179"/>
      <c r="AQ31" s="179"/>
      <c r="AR31" s="179"/>
      <c r="AS31" s="179"/>
      <c r="AT31" s="179"/>
      <c r="AU31" s="179"/>
      <c r="AV31" s="179"/>
      <c r="AW31" s="179"/>
      <c r="AX31" s="179"/>
      <c r="AY31" s="179"/>
      <c r="AZ31" s="179"/>
      <c r="BA31" s="179"/>
      <c r="BB31" s="179"/>
      <c r="BC31" s="179"/>
      <c r="BD31" s="179"/>
      <c r="BE31" s="179"/>
      <c r="BF31" s="179"/>
      <c r="BG31" s="179"/>
      <c r="BH31" s="179"/>
      <c r="BI31" s="179"/>
      <c r="BJ31" s="179"/>
      <c r="BK31" s="179"/>
      <c r="BL31" s="179"/>
      <c r="BM31" s="179"/>
      <c r="BN31" s="179"/>
      <c r="BO31" s="179"/>
      <c r="BP31" s="179"/>
      <c r="BQ31" s="179"/>
      <c r="BR31" s="179"/>
      <c r="BS31" s="179"/>
      <c r="BT31" s="179"/>
      <c r="BU31" s="179"/>
      <c r="BV31" s="179"/>
      <c r="BW31" s="179"/>
      <c r="BX31" s="179"/>
      <c r="BY31" s="179"/>
      <c r="BZ31" s="179"/>
      <c r="CA31" s="179"/>
      <c r="CB31" s="179"/>
      <c r="CC31" s="179"/>
      <c r="CD31" s="179"/>
      <c r="CE31" s="179"/>
      <c r="CF31" s="180"/>
      <c r="CG31" s="171"/>
      <c r="CH31" s="169"/>
      <c r="CI31" s="167"/>
      <c r="CJ31" s="162"/>
    </row>
    <row r="32" spans="25:103" ht="5.0999999999999996" customHeight="1" x14ac:dyDescent="0.25">
      <c r="Y32" s="158"/>
      <c r="Z32" s="163"/>
      <c r="AA32" s="168"/>
      <c r="AB32" s="171"/>
      <c r="AC32" s="172"/>
      <c r="AD32" s="173"/>
      <c r="AE32" s="173"/>
      <c r="AF32" s="173"/>
      <c r="AG32" s="173"/>
      <c r="AH32" s="173"/>
      <c r="AI32" s="173"/>
      <c r="AJ32" s="173"/>
      <c r="AK32" s="173"/>
      <c r="AL32" s="173"/>
      <c r="AM32" s="173"/>
      <c r="AN32" s="173"/>
      <c r="AO32" s="173"/>
      <c r="AP32" s="173"/>
      <c r="AQ32" s="173"/>
      <c r="AR32" s="173"/>
      <c r="AS32" s="173"/>
      <c r="AT32" s="173"/>
      <c r="AU32" s="173"/>
      <c r="AV32" s="173"/>
      <c r="AW32" s="173"/>
      <c r="AX32" s="173"/>
      <c r="AY32" s="173"/>
      <c r="AZ32" s="173"/>
      <c r="BA32" s="173"/>
      <c r="BB32" s="173"/>
      <c r="BC32" s="173"/>
      <c r="BD32" s="173"/>
      <c r="BE32" s="173"/>
      <c r="BF32" s="173"/>
      <c r="BG32" s="173"/>
      <c r="BH32" s="173"/>
      <c r="BI32" s="173"/>
      <c r="BJ32" s="173"/>
      <c r="BK32" s="173"/>
      <c r="BL32" s="173"/>
      <c r="BM32" s="173"/>
      <c r="BN32" s="173"/>
      <c r="BO32" s="173"/>
      <c r="BP32" s="173"/>
      <c r="BQ32" s="173"/>
      <c r="BR32" s="173"/>
      <c r="BS32" s="173"/>
      <c r="BT32" s="173"/>
      <c r="BU32" s="173"/>
      <c r="BV32" s="173"/>
      <c r="BW32" s="173"/>
      <c r="BX32" s="173"/>
      <c r="BY32" s="173"/>
      <c r="BZ32" s="173"/>
      <c r="CA32" s="173"/>
      <c r="CB32" s="173"/>
      <c r="CC32" s="173"/>
      <c r="CD32" s="173"/>
      <c r="CE32" s="173"/>
      <c r="CF32" s="174"/>
      <c r="CG32" s="171"/>
      <c r="CH32" s="169"/>
      <c r="CI32" s="167"/>
      <c r="CJ32" s="162"/>
    </row>
    <row r="33" spans="25:88" ht="18" customHeight="1" x14ac:dyDescent="0.25">
      <c r="Y33" s="158"/>
      <c r="Z33" s="163"/>
      <c r="AA33" s="168"/>
      <c r="AB33" s="171"/>
      <c r="AC33" s="175"/>
      <c r="AD33" s="610" t="s">
        <v>116</v>
      </c>
      <c r="AE33" s="611"/>
      <c r="AF33" s="611"/>
      <c r="AG33" s="611"/>
      <c r="AH33" s="611"/>
      <c r="AI33" s="611"/>
      <c r="AJ33" s="611"/>
      <c r="AK33" s="611"/>
      <c r="AL33" s="611"/>
      <c r="AM33" s="611"/>
      <c r="AN33" s="611"/>
      <c r="AO33" s="612"/>
      <c r="AP33" s="176"/>
      <c r="AQ33" s="613"/>
      <c r="AR33" s="614"/>
      <c r="AS33" s="614"/>
      <c r="AT33" s="614"/>
      <c r="AU33" s="614"/>
      <c r="AV33" s="614"/>
      <c r="AW33" s="614"/>
      <c r="AX33" s="614"/>
      <c r="AY33" s="614"/>
      <c r="AZ33" s="614"/>
      <c r="BA33" s="614"/>
      <c r="BB33" s="615"/>
      <c r="BC33" s="171"/>
      <c r="BD33" s="171"/>
      <c r="BE33" s="171"/>
      <c r="BF33" s="610" t="s">
        <v>117</v>
      </c>
      <c r="BG33" s="611"/>
      <c r="BH33" s="611"/>
      <c r="BI33" s="611"/>
      <c r="BJ33" s="611"/>
      <c r="BK33" s="611"/>
      <c r="BL33" s="611"/>
      <c r="BM33" s="611"/>
      <c r="BN33" s="611"/>
      <c r="BO33" s="611"/>
      <c r="BP33" s="611"/>
      <c r="BQ33" s="611"/>
      <c r="BR33" s="612"/>
      <c r="BS33" s="176"/>
      <c r="BT33" s="628"/>
      <c r="BU33" s="629"/>
      <c r="BV33" s="629"/>
      <c r="BW33" s="629"/>
      <c r="BX33" s="629"/>
      <c r="BY33" s="629"/>
      <c r="BZ33" s="629"/>
      <c r="CA33" s="629"/>
      <c r="CB33" s="629"/>
      <c r="CC33" s="629"/>
      <c r="CD33" s="629"/>
      <c r="CE33" s="630"/>
      <c r="CF33" s="177"/>
      <c r="CG33" s="171"/>
      <c r="CH33" s="169"/>
      <c r="CI33" s="167"/>
      <c r="CJ33" s="162"/>
    </row>
    <row r="34" spans="25:88" ht="5.0999999999999996" customHeight="1" x14ac:dyDescent="0.25">
      <c r="Y34" s="158"/>
      <c r="Z34" s="163"/>
      <c r="AA34" s="168"/>
      <c r="AB34" s="171"/>
      <c r="AC34" s="178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79"/>
      <c r="AP34" s="179"/>
      <c r="AQ34" s="179"/>
      <c r="AR34" s="179"/>
      <c r="AS34" s="179"/>
      <c r="AT34" s="179"/>
      <c r="AU34" s="179"/>
      <c r="AV34" s="179"/>
      <c r="AW34" s="179"/>
      <c r="AX34" s="179"/>
      <c r="AY34" s="179"/>
      <c r="AZ34" s="179"/>
      <c r="BA34" s="179"/>
      <c r="BB34" s="179"/>
      <c r="BC34" s="179"/>
      <c r="BD34" s="179"/>
      <c r="BE34" s="179"/>
      <c r="BF34" s="179"/>
      <c r="BG34" s="179"/>
      <c r="BH34" s="179"/>
      <c r="BI34" s="179"/>
      <c r="BJ34" s="179"/>
      <c r="BK34" s="179"/>
      <c r="BL34" s="179"/>
      <c r="BM34" s="179"/>
      <c r="BN34" s="179"/>
      <c r="BO34" s="179"/>
      <c r="BP34" s="179"/>
      <c r="BQ34" s="179"/>
      <c r="BR34" s="179"/>
      <c r="BS34" s="179"/>
      <c r="BT34" s="179"/>
      <c r="BU34" s="179"/>
      <c r="BV34" s="179"/>
      <c r="BW34" s="179"/>
      <c r="BX34" s="179"/>
      <c r="BY34" s="179"/>
      <c r="BZ34" s="179"/>
      <c r="CA34" s="179"/>
      <c r="CB34" s="179"/>
      <c r="CC34" s="179"/>
      <c r="CD34" s="179"/>
      <c r="CE34" s="179"/>
      <c r="CF34" s="180"/>
      <c r="CG34" s="171"/>
      <c r="CH34" s="169"/>
      <c r="CI34" s="167"/>
      <c r="CJ34" s="162"/>
    </row>
    <row r="35" spans="25:88" ht="5.0999999999999996" customHeight="1" x14ac:dyDescent="0.25">
      <c r="Y35" s="158"/>
      <c r="Z35" s="163"/>
      <c r="AA35" s="168"/>
      <c r="AB35" s="171"/>
      <c r="AC35" s="172"/>
      <c r="AD35" s="173"/>
      <c r="AE35" s="173"/>
      <c r="AF35" s="173"/>
      <c r="AG35" s="173"/>
      <c r="AH35" s="173"/>
      <c r="AI35" s="173"/>
      <c r="AJ35" s="173"/>
      <c r="AK35" s="173"/>
      <c r="AL35" s="173"/>
      <c r="AM35" s="173"/>
      <c r="AN35" s="173"/>
      <c r="AO35" s="173"/>
      <c r="AP35" s="173"/>
      <c r="AQ35" s="173"/>
      <c r="AR35" s="173"/>
      <c r="AS35" s="173"/>
      <c r="AT35" s="173"/>
      <c r="AU35" s="173"/>
      <c r="AV35" s="173"/>
      <c r="AW35" s="173"/>
      <c r="AX35" s="173"/>
      <c r="AY35" s="173"/>
      <c r="AZ35" s="173"/>
      <c r="BA35" s="173"/>
      <c r="BB35" s="173"/>
      <c r="BC35" s="173"/>
      <c r="BD35" s="173"/>
      <c r="BE35" s="173"/>
      <c r="BF35" s="173"/>
      <c r="BG35" s="173"/>
      <c r="BH35" s="173"/>
      <c r="BI35" s="173"/>
      <c r="BJ35" s="173"/>
      <c r="BK35" s="173"/>
      <c r="BL35" s="173"/>
      <c r="BM35" s="173"/>
      <c r="BN35" s="173"/>
      <c r="BO35" s="173"/>
      <c r="BP35" s="173"/>
      <c r="BQ35" s="173"/>
      <c r="BR35" s="173"/>
      <c r="BS35" s="173"/>
      <c r="BT35" s="173"/>
      <c r="BU35" s="173"/>
      <c r="BV35" s="173"/>
      <c r="BW35" s="173"/>
      <c r="BX35" s="173"/>
      <c r="BY35" s="173"/>
      <c r="BZ35" s="173"/>
      <c r="CA35" s="173"/>
      <c r="CB35" s="173"/>
      <c r="CC35" s="173"/>
      <c r="CD35" s="173"/>
      <c r="CE35" s="173"/>
      <c r="CF35" s="174"/>
      <c r="CG35" s="171"/>
      <c r="CH35" s="169"/>
      <c r="CI35" s="167"/>
      <c r="CJ35" s="162"/>
    </row>
    <row r="36" spans="25:88" ht="18" customHeight="1" x14ac:dyDescent="0.25">
      <c r="Y36" s="158"/>
      <c r="Z36" s="163"/>
      <c r="AA36" s="168"/>
      <c r="AB36" s="171"/>
      <c r="AC36" s="175"/>
      <c r="AD36" s="610" t="s">
        <v>118</v>
      </c>
      <c r="AE36" s="611"/>
      <c r="AF36" s="611"/>
      <c r="AG36" s="611"/>
      <c r="AH36" s="611"/>
      <c r="AI36" s="611"/>
      <c r="AJ36" s="611"/>
      <c r="AK36" s="611"/>
      <c r="AL36" s="611"/>
      <c r="AM36" s="611"/>
      <c r="AN36" s="611"/>
      <c r="AO36" s="612"/>
      <c r="AP36" s="176"/>
      <c r="AQ36" s="613">
        <v>21274515037</v>
      </c>
      <c r="AR36" s="614"/>
      <c r="AS36" s="614"/>
      <c r="AT36" s="614"/>
      <c r="AU36" s="614"/>
      <c r="AV36" s="614"/>
      <c r="AW36" s="614"/>
      <c r="AX36" s="614"/>
      <c r="AY36" s="614"/>
      <c r="AZ36" s="614"/>
      <c r="BA36" s="614"/>
      <c r="BB36" s="615"/>
      <c r="BC36" s="171"/>
      <c r="BD36" s="171"/>
      <c r="BE36" s="171"/>
      <c r="BF36" s="610" t="s">
        <v>119</v>
      </c>
      <c r="BG36" s="611"/>
      <c r="BH36" s="611"/>
      <c r="BI36" s="611"/>
      <c r="BJ36" s="611"/>
      <c r="BK36" s="611"/>
      <c r="BL36" s="611"/>
      <c r="BM36" s="611"/>
      <c r="BN36" s="611"/>
      <c r="BO36" s="611"/>
      <c r="BP36" s="611"/>
      <c r="BQ36" s="611"/>
      <c r="BR36" s="612"/>
      <c r="BS36" s="176"/>
      <c r="BT36" s="631">
        <v>765199862457</v>
      </c>
      <c r="BU36" s="632"/>
      <c r="BV36" s="632"/>
      <c r="BW36" s="632"/>
      <c r="BX36" s="632"/>
      <c r="BY36" s="632"/>
      <c r="BZ36" s="632"/>
      <c r="CA36" s="632"/>
      <c r="CB36" s="632"/>
      <c r="CC36" s="632"/>
      <c r="CD36" s="632"/>
      <c r="CE36" s="633"/>
      <c r="CF36" s="177"/>
      <c r="CG36" s="171"/>
      <c r="CH36" s="169"/>
      <c r="CI36" s="167"/>
      <c r="CJ36" s="162"/>
    </row>
    <row r="37" spans="25:88" ht="5.0999999999999996" customHeight="1" x14ac:dyDescent="0.25">
      <c r="Y37" s="158"/>
      <c r="Z37" s="163"/>
      <c r="AA37" s="168"/>
      <c r="AB37" s="171"/>
      <c r="AC37" s="178"/>
      <c r="AD37" s="179"/>
      <c r="AE37" s="179"/>
      <c r="AF37" s="179"/>
      <c r="AG37" s="179"/>
      <c r="AH37" s="179"/>
      <c r="AI37" s="179"/>
      <c r="AJ37" s="179"/>
      <c r="AK37" s="179"/>
      <c r="AL37" s="179"/>
      <c r="AM37" s="179"/>
      <c r="AN37" s="179"/>
      <c r="AO37" s="179"/>
      <c r="AP37" s="179"/>
      <c r="AQ37" s="179"/>
      <c r="AR37" s="179"/>
      <c r="AS37" s="179"/>
      <c r="AT37" s="179"/>
      <c r="AU37" s="179"/>
      <c r="AV37" s="179"/>
      <c r="AW37" s="179"/>
      <c r="AX37" s="179"/>
      <c r="AY37" s="179"/>
      <c r="AZ37" s="179"/>
      <c r="BA37" s="179"/>
      <c r="BB37" s="179"/>
      <c r="BC37" s="179"/>
      <c r="BD37" s="179"/>
      <c r="BE37" s="179"/>
      <c r="BF37" s="179"/>
      <c r="BG37" s="179"/>
      <c r="BH37" s="179"/>
      <c r="BI37" s="179"/>
      <c r="BJ37" s="179"/>
      <c r="BK37" s="179"/>
      <c r="BL37" s="179"/>
      <c r="BM37" s="179"/>
      <c r="BN37" s="179"/>
      <c r="BO37" s="179"/>
      <c r="BP37" s="179"/>
      <c r="BQ37" s="179"/>
      <c r="BR37" s="179"/>
      <c r="BS37" s="179"/>
      <c r="BT37" s="179"/>
      <c r="BU37" s="179"/>
      <c r="BV37" s="179"/>
      <c r="BW37" s="179"/>
      <c r="BX37" s="179"/>
      <c r="BY37" s="179"/>
      <c r="BZ37" s="179"/>
      <c r="CA37" s="179"/>
      <c r="CB37" s="179"/>
      <c r="CC37" s="179"/>
      <c r="CD37" s="179"/>
      <c r="CE37" s="179"/>
      <c r="CF37" s="180"/>
      <c r="CG37" s="171"/>
      <c r="CH37" s="169"/>
      <c r="CI37" s="167"/>
      <c r="CJ37" s="162"/>
    </row>
    <row r="38" spans="25:88" ht="5.0999999999999996" customHeight="1" x14ac:dyDescent="0.25">
      <c r="Y38" s="158"/>
      <c r="Z38" s="163"/>
      <c r="AA38" s="168"/>
      <c r="AB38" s="171"/>
      <c r="AC38" s="171"/>
      <c r="AD38" s="171"/>
      <c r="AE38" s="171"/>
      <c r="AF38" s="171"/>
      <c r="AG38" s="171"/>
      <c r="AH38" s="171"/>
      <c r="AI38" s="171"/>
      <c r="AJ38" s="171"/>
      <c r="AK38" s="171"/>
      <c r="AL38" s="171"/>
      <c r="AM38" s="171"/>
      <c r="AN38" s="171"/>
      <c r="AO38" s="171"/>
      <c r="AP38" s="171"/>
      <c r="AQ38" s="171"/>
      <c r="AR38" s="171"/>
      <c r="AS38" s="171"/>
      <c r="AT38" s="171"/>
      <c r="AU38" s="171"/>
      <c r="AV38" s="171"/>
      <c r="AW38" s="171"/>
      <c r="AX38" s="171"/>
      <c r="AY38" s="171"/>
      <c r="AZ38" s="171"/>
      <c r="BA38" s="171"/>
      <c r="BB38" s="171"/>
      <c r="BC38" s="171"/>
      <c r="BD38" s="171"/>
      <c r="BE38" s="171"/>
      <c r="BF38" s="171"/>
      <c r="BG38" s="171"/>
      <c r="BH38" s="171"/>
      <c r="BI38" s="171"/>
      <c r="BJ38" s="171"/>
      <c r="BK38" s="171"/>
      <c r="BL38" s="171"/>
      <c r="BM38" s="171"/>
      <c r="BN38" s="171"/>
      <c r="BO38" s="171"/>
      <c r="BP38" s="171"/>
      <c r="BQ38" s="171"/>
      <c r="BR38" s="171"/>
      <c r="BS38" s="171"/>
      <c r="BT38" s="171"/>
      <c r="BU38" s="171"/>
      <c r="BV38" s="171"/>
      <c r="BW38" s="171"/>
      <c r="BX38" s="171"/>
      <c r="BY38" s="171"/>
      <c r="BZ38" s="171"/>
      <c r="CA38" s="171"/>
      <c r="CB38" s="171"/>
      <c r="CC38" s="171"/>
      <c r="CD38" s="171"/>
      <c r="CE38" s="171"/>
      <c r="CF38" s="171"/>
      <c r="CG38" s="171"/>
      <c r="CH38" s="169"/>
      <c r="CI38" s="167"/>
      <c r="CJ38" s="162"/>
    </row>
    <row r="39" spans="25:88" ht="5.0999999999999996" customHeight="1" x14ac:dyDescent="0.25">
      <c r="Y39" s="158"/>
      <c r="Z39" s="163"/>
      <c r="AA39" s="168"/>
      <c r="AB39" s="171"/>
      <c r="AC39" s="171"/>
      <c r="AD39" s="171"/>
      <c r="AE39" s="171"/>
      <c r="AF39" s="171"/>
      <c r="AG39" s="171"/>
      <c r="AH39" s="171"/>
      <c r="AI39" s="171"/>
      <c r="AJ39" s="171"/>
      <c r="AK39" s="171"/>
      <c r="AL39" s="171"/>
      <c r="AM39" s="171"/>
      <c r="AN39" s="171"/>
      <c r="AO39" s="171"/>
      <c r="AP39" s="171"/>
      <c r="AQ39" s="171"/>
      <c r="AR39" s="171"/>
      <c r="AS39" s="171"/>
      <c r="AT39" s="171"/>
      <c r="AU39" s="171"/>
      <c r="AV39" s="171"/>
      <c r="AW39" s="171"/>
      <c r="AX39" s="171"/>
      <c r="AY39" s="171"/>
      <c r="AZ39" s="171"/>
      <c r="BA39" s="171"/>
      <c r="BB39" s="171"/>
      <c r="BC39" s="171"/>
      <c r="BD39" s="171"/>
      <c r="BE39" s="171"/>
      <c r="BF39" s="171"/>
      <c r="BG39" s="171"/>
      <c r="BH39" s="171"/>
      <c r="BI39" s="171"/>
      <c r="BJ39" s="171"/>
      <c r="BK39" s="171"/>
      <c r="BL39" s="171"/>
      <c r="BM39" s="171"/>
      <c r="BN39" s="171"/>
      <c r="BO39" s="171"/>
      <c r="BP39" s="171"/>
      <c r="BQ39" s="171"/>
      <c r="BR39" s="171"/>
      <c r="BS39" s="171"/>
      <c r="BT39" s="171"/>
      <c r="BU39" s="171"/>
      <c r="BV39" s="171"/>
      <c r="BW39" s="171"/>
      <c r="BX39" s="171"/>
      <c r="BY39" s="171"/>
      <c r="BZ39" s="171"/>
      <c r="CA39" s="171"/>
      <c r="CB39" s="171"/>
      <c r="CC39" s="171"/>
      <c r="CD39" s="171"/>
      <c r="CE39" s="171"/>
      <c r="CF39" s="171"/>
      <c r="CG39" s="171"/>
      <c r="CH39" s="169"/>
      <c r="CI39" s="167"/>
      <c r="CJ39" s="162"/>
    </row>
    <row r="40" spans="25:88" ht="9.9499999999999993" customHeight="1" x14ac:dyDescent="0.25">
      <c r="Y40" s="158"/>
      <c r="Z40" s="163"/>
      <c r="AA40" s="168"/>
      <c r="AB40" s="170"/>
      <c r="AC40" s="170"/>
      <c r="AD40" s="170"/>
      <c r="AE40" s="170"/>
      <c r="AF40" s="170"/>
      <c r="AG40" s="170"/>
      <c r="AH40" s="170"/>
      <c r="AI40" s="170"/>
      <c r="AJ40" s="170"/>
      <c r="AK40" s="170"/>
      <c r="AL40" s="170"/>
      <c r="AM40" s="170"/>
      <c r="AN40" s="170"/>
      <c r="AO40" s="170"/>
      <c r="AP40" s="170"/>
      <c r="AQ40" s="170"/>
      <c r="AR40" s="170"/>
      <c r="AS40" s="170"/>
      <c r="AT40" s="170"/>
      <c r="AU40" s="170"/>
      <c r="AV40" s="170"/>
      <c r="AW40" s="170"/>
      <c r="AX40" s="170"/>
      <c r="AY40" s="170"/>
      <c r="AZ40" s="170"/>
      <c r="BA40" s="170"/>
      <c r="BB40" s="170"/>
      <c r="BC40" s="170"/>
      <c r="BD40" s="170"/>
      <c r="BE40" s="170"/>
      <c r="BF40" s="170"/>
      <c r="BG40" s="170"/>
      <c r="BH40" s="170"/>
      <c r="BI40" s="170"/>
      <c r="BJ40" s="170"/>
      <c r="BK40" s="170"/>
      <c r="BL40" s="170"/>
      <c r="BM40" s="170"/>
      <c r="BN40" s="170"/>
      <c r="BO40" s="170"/>
      <c r="BP40" s="170"/>
      <c r="BQ40" s="170"/>
      <c r="BR40" s="170"/>
      <c r="BS40" s="170"/>
      <c r="BT40" s="170"/>
      <c r="BU40" s="170"/>
      <c r="BV40" s="170"/>
      <c r="BW40" s="170"/>
      <c r="BX40" s="170"/>
      <c r="BY40" s="170"/>
      <c r="BZ40" s="170"/>
      <c r="CA40" s="170"/>
      <c r="CB40" s="170"/>
      <c r="CC40" s="170"/>
      <c r="CD40" s="170"/>
      <c r="CE40" s="170"/>
      <c r="CF40" s="170"/>
      <c r="CG40" s="170"/>
      <c r="CH40" s="169"/>
      <c r="CI40" s="167"/>
      <c r="CJ40" s="162"/>
    </row>
    <row r="41" spans="25:88" ht="12" customHeight="1" x14ac:dyDescent="0.25">
      <c r="Y41" s="158"/>
      <c r="Z41" s="163"/>
      <c r="AA41" s="168"/>
      <c r="AB41" s="182"/>
      <c r="AC41" s="183"/>
      <c r="AD41" s="183"/>
      <c r="AE41" s="183"/>
      <c r="AF41" s="183"/>
      <c r="AG41" s="183"/>
      <c r="AH41" s="183"/>
      <c r="AI41" s="183"/>
      <c r="AJ41" s="183"/>
      <c r="AK41" s="183"/>
      <c r="AL41" s="183"/>
      <c r="AM41" s="183"/>
      <c r="AN41" s="183"/>
      <c r="AO41" s="183"/>
      <c r="AP41" s="183"/>
      <c r="AQ41" s="183"/>
      <c r="AR41" s="183"/>
      <c r="AS41" s="183"/>
      <c r="AT41" s="183"/>
      <c r="AU41" s="183"/>
      <c r="AV41" s="183"/>
      <c r="AW41" s="183"/>
      <c r="AX41" s="183"/>
      <c r="AY41" s="183"/>
      <c r="AZ41" s="183"/>
      <c r="BA41" s="183"/>
      <c r="BB41" s="183"/>
      <c r="BC41" s="183"/>
      <c r="BD41" s="183"/>
      <c r="BE41" s="183"/>
      <c r="BF41" s="183"/>
      <c r="BG41" s="183"/>
      <c r="BH41" s="183"/>
      <c r="BI41" s="183"/>
      <c r="BJ41" s="183"/>
      <c r="BK41" s="183"/>
      <c r="BL41" s="183"/>
      <c r="BM41" s="183"/>
      <c r="BN41" s="183"/>
      <c r="BO41" s="183"/>
      <c r="BP41" s="183"/>
      <c r="BQ41" s="183"/>
      <c r="BR41" s="183"/>
      <c r="BS41" s="183"/>
      <c r="BT41" s="183"/>
      <c r="BU41" s="183"/>
      <c r="BV41" s="183"/>
      <c r="BW41" s="183"/>
      <c r="BX41" s="183"/>
      <c r="BY41" s="183"/>
      <c r="BZ41" s="183"/>
      <c r="CA41" s="183"/>
      <c r="CB41" s="183"/>
      <c r="CC41" s="183"/>
      <c r="CD41" s="183"/>
      <c r="CE41" s="183"/>
      <c r="CF41" s="183"/>
      <c r="CG41" s="184"/>
      <c r="CH41" s="169"/>
      <c r="CI41" s="167"/>
      <c r="CJ41" s="162"/>
    </row>
    <row r="42" spans="25:88" ht="12" customHeight="1" x14ac:dyDescent="0.25">
      <c r="Y42" s="158"/>
      <c r="Z42" s="163"/>
      <c r="AA42" s="168"/>
      <c r="AB42" s="185"/>
      <c r="AC42" s="186"/>
      <c r="AD42" s="186"/>
      <c r="AE42" s="186"/>
      <c r="AF42" s="186"/>
      <c r="AG42" s="186"/>
      <c r="AH42" s="186"/>
      <c r="AI42" s="186"/>
      <c r="AJ42" s="186"/>
      <c r="AK42" s="186"/>
      <c r="AL42" s="186"/>
      <c r="AM42" s="186"/>
      <c r="AN42" s="186"/>
      <c r="AO42" s="186"/>
      <c r="AP42" s="186"/>
      <c r="AQ42" s="186"/>
      <c r="AR42" s="186"/>
      <c r="AS42" s="186"/>
      <c r="AT42" s="186"/>
      <c r="AU42" s="186"/>
      <c r="AV42" s="186"/>
      <c r="AW42" s="186"/>
      <c r="AX42" s="186"/>
      <c r="AY42" s="186"/>
      <c r="AZ42" s="186"/>
      <c r="BA42" s="186"/>
      <c r="BB42" s="186"/>
      <c r="BC42" s="186"/>
      <c r="BD42" s="186"/>
      <c r="BE42" s="186"/>
      <c r="BF42" s="186"/>
      <c r="BG42" s="186"/>
      <c r="BH42" s="186"/>
      <c r="BI42" s="186"/>
      <c r="BJ42" s="186"/>
      <c r="BK42" s="186"/>
      <c r="BL42" s="186"/>
      <c r="BM42" s="186"/>
      <c r="BN42" s="186"/>
      <c r="BO42" s="186"/>
      <c r="BP42" s="186"/>
      <c r="BQ42" s="186"/>
      <c r="BR42" s="186"/>
      <c r="BS42" s="186"/>
      <c r="BT42" s="186"/>
      <c r="BU42" s="186"/>
      <c r="BV42" s="186"/>
      <c r="BW42" s="186"/>
      <c r="BX42" s="186"/>
      <c r="BY42" s="186"/>
      <c r="BZ42" s="186"/>
      <c r="CA42" s="186"/>
      <c r="CB42" s="186"/>
      <c r="CC42" s="186"/>
      <c r="CD42" s="186"/>
      <c r="CE42" s="186"/>
      <c r="CF42" s="186"/>
      <c r="CG42" s="187"/>
      <c r="CH42" s="169"/>
      <c r="CI42" s="167"/>
      <c r="CJ42" s="162"/>
    </row>
    <row r="43" spans="25:88" ht="9.9499999999999993" customHeight="1" x14ac:dyDescent="0.25">
      <c r="Y43" s="158"/>
      <c r="Z43" s="163"/>
      <c r="AA43" s="188"/>
      <c r="AB43" s="189"/>
      <c r="AC43" s="189"/>
      <c r="AD43" s="189"/>
      <c r="AE43" s="189"/>
      <c r="AF43" s="189"/>
      <c r="AG43" s="189"/>
      <c r="AH43" s="189"/>
      <c r="AI43" s="189"/>
      <c r="AJ43" s="189"/>
      <c r="AK43" s="189"/>
      <c r="AL43" s="189"/>
      <c r="AM43" s="189"/>
      <c r="AN43" s="189"/>
      <c r="AO43" s="189"/>
      <c r="AP43" s="189"/>
      <c r="AQ43" s="189"/>
      <c r="AR43" s="189"/>
      <c r="AS43" s="189"/>
      <c r="AT43" s="189"/>
      <c r="AU43" s="189"/>
      <c r="AV43" s="189"/>
      <c r="AW43" s="189"/>
      <c r="AX43" s="189"/>
      <c r="AY43" s="189"/>
      <c r="AZ43" s="189"/>
      <c r="BA43" s="189"/>
      <c r="BB43" s="189"/>
      <c r="BC43" s="189"/>
      <c r="BD43" s="189"/>
      <c r="BE43" s="189"/>
      <c r="BF43" s="189"/>
      <c r="BG43" s="189"/>
      <c r="BH43" s="189"/>
      <c r="BI43" s="189"/>
      <c r="BJ43" s="189"/>
      <c r="BK43" s="189"/>
      <c r="BL43" s="189"/>
      <c r="BM43" s="189"/>
      <c r="BN43" s="189"/>
      <c r="BO43" s="189"/>
      <c r="BP43" s="189"/>
      <c r="BQ43" s="189"/>
      <c r="BR43" s="189"/>
      <c r="BS43" s="189"/>
      <c r="BT43" s="189"/>
      <c r="BU43" s="189"/>
      <c r="BV43" s="189"/>
      <c r="BW43" s="189"/>
      <c r="BX43" s="189"/>
      <c r="BY43" s="189"/>
      <c r="BZ43" s="189"/>
      <c r="CA43" s="189"/>
      <c r="CB43" s="189"/>
      <c r="CC43" s="189"/>
      <c r="CD43" s="189"/>
      <c r="CE43" s="189"/>
      <c r="CF43" s="189"/>
      <c r="CG43" s="189"/>
      <c r="CH43" s="190"/>
      <c r="CI43" s="167"/>
      <c r="CJ43" s="162"/>
    </row>
    <row r="44" spans="25:88" ht="9.9499999999999993" customHeight="1" x14ac:dyDescent="0.25">
      <c r="Y44" s="158"/>
      <c r="Z44" s="191"/>
      <c r="AA44" s="192"/>
      <c r="AB44" s="192"/>
      <c r="AC44" s="192"/>
      <c r="AD44" s="192"/>
      <c r="AE44" s="192"/>
      <c r="AF44" s="192"/>
      <c r="AG44" s="192"/>
      <c r="AH44" s="192"/>
      <c r="AI44" s="192"/>
      <c r="AJ44" s="192"/>
      <c r="AK44" s="192"/>
      <c r="AL44" s="192"/>
      <c r="AM44" s="192"/>
      <c r="AN44" s="192"/>
      <c r="AO44" s="192"/>
      <c r="AP44" s="192"/>
      <c r="AQ44" s="192"/>
      <c r="AR44" s="192"/>
      <c r="AS44" s="192"/>
      <c r="AT44" s="192"/>
      <c r="AU44" s="192"/>
      <c r="AV44" s="192"/>
      <c r="AW44" s="192"/>
      <c r="AX44" s="192"/>
      <c r="AY44" s="192"/>
      <c r="AZ44" s="192"/>
      <c r="BA44" s="192"/>
      <c r="BB44" s="192"/>
      <c r="BC44" s="192"/>
      <c r="BD44" s="192"/>
      <c r="BE44" s="192"/>
      <c r="BF44" s="192"/>
      <c r="BG44" s="192"/>
      <c r="BH44" s="192"/>
      <c r="BI44" s="192"/>
      <c r="BJ44" s="192"/>
      <c r="BK44" s="192"/>
      <c r="BL44" s="192"/>
      <c r="BM44" s="192"/>
      <c r="BN44" s="192"/>
      <c r="BO44" s="192"/>
      <c r="BP44" s="192"/>
      <c r="BQ44" s="192"/>
      <c r="BR44" s="192"/>
      <c r="BS44" s="192"/>
      <c r="BT44" s="192"/>
      <c r="BU44" s="192"/>
      <c r="BV44" s="192"/>
      <c r="BW44" s="192"/>
      <c r="BX44" s="192"/>
      <c r="BY44" s="192"/>
      <c r="BZ44" s="192"/>
      <c r="CA44" s="192"/>
      <c r="CB44" s="192"/>
      <c r="CC44" s="192"/>
      <c r="CD44" s="192"/>
      <c r="CE44" s="192"/>
      <c r="CF44" s="192"/>
      <c r="CG44" s="192"/>
      <c r="CH44" s="192"/>
      <c r="CI44" s="193"/>
      <c r="CJ44" s="162"/>
    </row>
    <row r="45" spans="25:88" ht="9.9499999999999993" customHeight="1" x14ac:dyDescent="0.25">
      <c r="Y45" s="194"/>
      <c r="Z45" s="195"/>
      <c r="AA45" s="195"/>
      <c r="AB45" s="195"/>
      <c r="AC45" s="195"/>
      <c r="AD45" s="195"/>
      <c r="AE45" s="195"/>
      <c r="AF45" s="195"/>
      <c r="AG45" s="195"/>
      <c r="AH45" s="195"/>
      <c r="AI45" s="195"/>
      <c r="AJ45" s="195"/>
      <c r="AK45" s="195"/>
      <c r="AL45" s="195"/>
      <c r="AM45" s="195"/>
      <c r="AN45" s="195"/>
      <c r="AO45" s="195"/>
      <c r="AP45" s="195"/>
      <c r="AQ45" s="195"/>
      <c r="AR45" s="195"/>
      <c r="AS45" s="195"/>
      <c r="AT45" s="195"/>
      <c r="AU45" s="195"/>
      <c r="AV45" s="195"/>
      <c r="AW45" s="195"/>
      <c r="AX45" s="195"/>
      <c r="AY45" s="195"/>
      <c r="AZ45" s="195"/>
      <c r="BA45" s="195"/>
      <c r="BB45" s="195"/>
      <c r="BC45" s="195"/>
      <c r="BD45" s="195"/>
      <c r="BE45" s="195"/>
      <c r="BF45" s="195"/>
      <c r="BG45" s="195"/>
      <c r="BH45" s="195"/>
      <c r="BI45" s="195"/>
      <c r="BJ45" s="195"/>
      <c r="BK45" s="195"/>
      <c r="BL45" s="195"/>
      <c r="BM45" s="195"/>
      <c r="BN45" s="195"/>
      <c r="BO45" s="195"/>
      <c r="BP45" s="195"/>
      <c r="BQ45" s="195"/>
      <c r="BR45" s="195"/>
      <c r="BS45" s="195"/>
      <c r="BT45" s="195"/>
      <c r="BU45" s="195"/>
      <c r="BV45" s="195"/>
      <c r="BW45" s="195"/>
      <c r="BX45" s="195"/>
      <c r="BY45" s="195"/>
      <c r="BZ45" s="195"/>
      <c r="CA45" s="195"/>
      <c r="CB45" s="195"/>
      <c r="CC45" s="195"/>
      <c r="CD45" s="195"/>
      <c r="CE45" s="195"/>
      <c r="CF45" s="195"/>
      <c r="CG45" s="195"/>
      <c r="CH45" s="195"/>
      <c r="CI45" s="195"/>
      <c r="CJ45" s="196"/>
    </row>
    <row r="71" spans="43:43" ht="9.9499999999999993" customHeight="1" x14ac:dyDescent="0.25">
      <c r="AQ71" s="154">
        <v>4</v>
      </c>
    </row>
    <row r="72" spans="43:43" ht="9.9499999999999993" customHeight="1" x14ac:dyDescent="0.25">
      <c r="AQ72" s="154">
        <v>54</v>
      </c>
    </row>
    <row r="105" spans="43:43" ht="9.9499999999999993" customHeight="1" x14ac:dyDescent="0.25">
      <c r="AQ105" s="154">
        <v>54</v>
      </c>
    </row>
  </sheetData>
  <sheetProtection selectLockedCells="1"/>
  <mergeCells count="31">
    <mergeCell ref="AD33:AO33"/>
    <mergeCell ref="AQ33:BB33"/>
    <mergeCell ref="BF33:BR33"/>
    <mergeCell ref="BT33:CE33"/>
    <mergeCell ref="AD36:AO36"/>
    <mergeCell ref="AQ36:BB36"/>
    <mergeCell ref="BF36:BR36"/>
    <mergeCell ref="BT36:CE36"/>
    <mergeCell ref="AD27:AO27"/>
    <mergeCell ref="AQ27:BB27"/>
    <mergeCell ref="BF27:BR27"/>
    <mergeCell ref="BT27:CE27"/>
    <mergeCell ref="AD30:AO30"/>
    <mergeCell ref="AQ30:BB30"/>
    <mergeCell ref="BF30:BR30"/>
    <mergeCell ref="BT30:CE30"/>
    <mergeCell ref="AD18:AO18"/>
    <mergeCell ref="AQ18:CE18"/>
    <mergeCell ref="AD21:AO21"/>
    <mergeCell ref="AQ21:CE21"/>
    <mergeCell ref="AD24:AO24"/>
    <mergeCell ref="AQ24:BB24"/>
    <mergeCell ref="BF24:BR24"/>
    <mergeCell ref="BT24:CE24"/>
    <mergeCell ref="AD15:AO15"/>
    <mergeCell ref="AQ15:CE15"/>
    <mergeCell ref="AB6:CG7"/>
    <mergeCell ref="AD12:AO12"/>
    <mergeCell ref="AQ12:BB12"/>
    <mergeCell ref="BF12:BR12"/>
    <mergeCell ref="BT12:CE12"/>
  </mergeCells>
  <dataValidations count="3">
    <dataValidation type="list" allowBlank="1" showInputMessage="1" showErrorMessage="1" sqref="BT30:CE30" xr:uid="{CEFBB631-CF1A-428B-82F8-174044769A66}">
      <formula1>"ST,SC,OBC,GENERAL"</formula1>
    </dataValidation>
    <dataValidation type="list" allowBlank="1" showInputMessage="1" showErrorMessage="1" sqref="AQ30:BB30" xr:uid="{6FB0D2EF-079C-4D05-8CEC-81AB8BC9092D}">
      <formula1>"F,M"</formula1>
    </dataValidation>
    <dataValidation type="list" allowBlank="1" showInputMessage="1" showErrorMessage="1" sqref="BT24:CE24" xr:uid="{7B60FC55-7D1F-492E-BFAF-8856E40F7C99}">
      <formula1>"COM-R,COM-D,AG-R,AG-D,BIO-R,BIO-D,MATHS-R,MATHS-D"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3EC54-307D-44E2-8D59-CCB51A00EBF0}">
  <sheetPr codeName="Sheet10"/>
  <dimension ref="A1:M63"/>
  <sheetViews>
    <sheetView view="pageBreakPreview" topLeftCell="A2" zoomScale="110" zoomScaleNormal="98" zoomScaleSheetLayoutView="110" workbookViewId="0">
      <pane ySplit="1" topLeftCell="A12" activePane="bottomLeft" state="frozen"/>
      <selection activeCell="A2" sqref="A2"/>
      <selection pane="bottomLeft" activeCell="A3" sqref="A3"/>
    </sheetView>
  </sheetViews>
  <sheetFormatPr defaultColWidth="0" defaultRowHeight="20.25" customHeight="1" x14ac:dyDescent="0.25"/>
  <cols>
    <col min="1" max="1" width="26" style="109" customWidth="1"/>
    <col min="2" max="2" width="32.85546875" style="109" customWidth="1"/>
    <col min="3" max="4" width="3" style="109" customWidth="1"/>
    <col min="5" max="5" width="27.28515625" style="109" customWidth="1"/>
    <col min="6" max="6" width="20" style="109" bestFit="1" customWidth="1"/>
    <col min="7" max="7" width="18" style="109" customWidth="1"/>
    <col min="8" max="8" width="24.5703125" style="109" customWidth="1"/>
    <col min="9" max="10" width="9.140625" style="109" customWidth="1"/>
    <col min="11" max="11" width="9.140625" style="109" hidden="1" customWidth="1"/>
    <col min="12" max="13" width="10.140625" style="109" hidden="1" customWidth="1"/>
    <col min="14" max="16384" width="9.140625" style="109" hidden="1"/>
  </cols>
  <sheetData>
    <row r="1" spans="1:13" ht="11.25" hidden="1" customHeight="1" x14ac:dyDescent="0.25">
      <c r="A1" s="108"/>
      <c r="B1" s="108"/>
    </row>
    <row r="2" spans="1:13" ht="60.75" customHeight="1" x14ac:dyDescent="0.25">
      <c r="A2" s="635" t="str">
        <f>'SCHOOL PROFILE'!$AC$25</f>
        <v>ABHIGYAN  INTERNATIONAL SCHOOL FOR EXCELLENCE SANAWAD</v>
      </c>
      <c r="B2" s="635"/>
      <c r="C2" s="635"/>
      <c r="D2" s="635"/>
      <c r="E2" s="635"/>
      <c r="F2" s="635"/>
      <c r="G2" s="635"/>
      <c r="H2" s="635"/>
      <c r="I2" s="635"/>
      <c r="J2" s="635"/>
      <c r="K2" s="110"/>
      <c r="L2" s="110"/>
      <c r="M2" s="110"/>
    </row>
    <row r="3" spans="1:13" ht="15.75" x14ac:dyDescent="0.25">
      <c r="A3" s="426" t="s">
        <v>120</v>
      </c>
      <c r="B3" s="427">
        <f>COUNTA(NURSERY!C3:C998)
+COUNTA(LKG!C3:C995)
+COUNTA(UKG!C3:C1000)
+COUNTA(I!C3:C999)
+COUNTA(II!C3:C1000)
+COUNTA(III!C3:C998)
+COUNTA(IV!C3:C998)
+COUNTA(V!C3:C999)
+COUNTA(VI!C3:C1000)
+COUNTA(VII!C3:C1000)
+COUNTA(VIII!C3:C1000)
+COUNTA(IX!C3:C1000)
+COUNTA(X!C3:C1000)
+COUNTA(XI!C3:C1000)
+COUNTA(XII!C3:C1000)</f>
        <v>804</v>
      </c>
      <c r="C3" s="111"/>
      <c r="D3" s="111"/>
      <c r="E3" s="110"/>
      <c r="F3" s="110"/>
      <c r="G3" s="110"/>
      <c r="H3" s="141"/>
      <c r="I3" s="141"/>
      <c r="J3" s="141"/>
      <c r="K3" s="110"/>
      <c r="L3" s="110"/>
      <c r="M3" s="110"/>
    </row>
    <row r="4" spans="1:13" ht="15.75" x14ac:dyDescent="0.25">
      <c r="A4" s="110"/>
      <c r="B4" s="110"/>
      <c r="C4" s="111"/>
      <c r="D4" s="111"/>
      <c r="E4" s="110"/>
      <c r="H4" s="142"/>
      <c r="I4" s="142"/>
      <c r="J4" s="142"/>
      <c r="K4" s="111"/>
      <c r="L4" s="111"/>
      <c r="M4" s="111"/>
    </row>
    <row r="5" spans="1:13" ht="15.75" x14ac:dyDescent="0.25">
      <c r="A5" s="120" t="s">
        <v>121</v>
      </c>
      <c r="B5" s="120" t="s">
        <v>122</v>
      </c>
      <c r="C5" s="112"/>
      <c r="D5" s="112"/>
      <c r="E5" s="425" t="s">
        <v>123</v>
      </c>
      <c r="F5" s="534" t="s">
        <v>124</v>
      </c>
      <c r="G5" s="534" t="s">
        <v>125</v>
      </c>
      <c r="H5" s="143"/>
      <c r="I5" s="143"/>
      <c r="J5" s="143"/>
      <c r="K5" s="113"/>
      <c r="L5" s="111"/>
      <c r="M5" s="114"/>
    </row>
    <row r="6" spans="1:13" ht="15.75" x14ac:dyDescent="0.25">
      <c r="A6" s="145" t="s">
        <v>126</v>
      </c>
      <c r="B6" s="124">
        <v>5</v>
      </c>
      <c r="C6" s="115"/>
      <c r="D6" s="115"/>
      <c r="E6" s="535"/>
      <c r="F6" s="536"/>
      <c r="G6" s="536"/>
      <c r="H6" s="142"/>
      <c r="I6" s="142"/>
      <c r="J6" s="142"/>
      <c r="K6" s="111"/>
      <c r="L6" s="111"/>
      <c r="M6" s="111"/>
    </row>
    <row r="7" spans="1:13" ht="15.75" x14ac:dyDescent="0.25">
      <c r="A7" s="146" t="s">
        <v>127</v>
      </c>
      <c r="B7" s="124">
        <v>205</v>
      </c>
      <c r="C7" s="115"/>
      <c r="D7" s="115"/>
      <c r="E7" s="535"/>
      <c r="F7" s="536"/>
      <c r="G7" s="536"/>
      <c r="H7" s="141"/>
      <c r="I7" s="141"/>
      <c r="J7" s="141"/>
      <c r="K7" s="110"/>
      <c r="L7" s="110"/>
      <c r="M7" s="110"/>
    </row>
    <row r="8" spans="1:13" ht="15.75" x14ac:dyDescent="0.25">
      <c r="A8" s="146" t="s">
        <v>125</v>
      </c>
      <c r="B8" s="124" t="s">
        <v>128</v>
      </c>
      <c r="C8" s="115"/>
      <c r="D8" s="115"/>
      <c r="E8" s="535"/>
      <c r="F8" s="536"/>
      <c r="G8" s="536"/>
      <c r="H8" s="141"/>
      <c r="I8" s="141"/>
      <c r="J8" s="141"/>
      <c r="K8" s="110"/>
      <c r="L8" s="110"/>
      <c r="M8" s="110"/>
    </row>
    <row r="9" spans="1:13" ht="15.75" x14ac:dyDescent="0.25">
      <c r="A9" s="146" t="s">
        <v>129</v>
      </c>
      <c r="B9" s="124" t="s">
        <v>130</v>
      </c>
      <c r="C9" s="115"/>
      <c r="D9" s="115"/>
      <c r="E9" s="535"/>
      <c r="F9" s="536"/>
      <c r="G9" s="536"/>
      <c r="H9" s="141"/>
      <c r="I9" s="141"/>
      <c r="J9" s="141"/>
      <c r="K9" s="110"/>
      <c r="L9" s="110"/>
      <c r="M9" s="110"/>
    </row>
    <row r="10" spans="1:13" ht="15.75" x14ac:dyDescent="0.25">
      <c r="A10" s="146" t="s">
        <v>131</v>
      </c>
      <c r="B10" s="124" t="s">
        <v>132</v>
      </c>
      <c r="C10" s="115"/>
      <c r="D10" s="115"/>
      <c r="E10" s="535"/>
      <c r="F10" s="536"/>
      <c r="G10" s="536"/>
      <c r="H10" s="141"/>
      <c r="I10" s="141"/>
      <c r="J10" s="141"/>
      <c r="K10" s="110"/>
      <c r="L10" s="110"/>
      <c r="M10" s="110"/>
    </row>
    <row r="11" spans="1:13" ht="15.75" x14ac:dyDescent="0.25">
      <c r="A11" s="146" t="s">
        <v>133</v>
      </c>
      <c r="B11" s="124" t="s">
        <v>134</v>
      </c>
      <c r="C11" s="115"/>
      <c r="D11" s="115"/>
      <c r="E11" s="535"/>
      <c r="F11" s="536"/>
      <c r="G11" s="536"/>
      <c r="H11" s="141"/>
      <c r="I11" s="141"/>
      <c r="J11" s="141"/>
      <c r="K11" s="110"/>
      <c r="L11" s="110"/>
      <c r="M11" s="110"/>
    </row>
    <row r="12" spans="1:13" ht="15.75" x14ac:dyDescent="0.25">
      <c r="A12" s="146" t="s">
        <v>135</v>
      </c>
      <c r="B12" s="124" t="s">
        <v>136</v>
      </c>
      <c r="C12" s="115"/>
      <c r="D12" s="115"/>
      <c r="E12" s="535"/>
      <c r="F12" s="536"/>
      <c r="G12" s="536"/>
      <c r="H12" s="141"/>
      <c r="I12" s="141"/>
      <c r="J12" s="141"/>
      <c r="K12" s="110"/>
      <c r="L12" s="110"/>
      <c r="M12" s="110"/>
    </row>
    <row r="13" spans="1:13" ht="15.75" x14ac:dyDescent="0.25">
      <c r="A13" s="146" t="s">
        <v>137</v>
      </c>
      <c r="B13" s="124">
        <v>3666</v>
      </c>
      <c r="C13" s="115"/>
      <c r="D13" s="115"/>
      <c r="E13" s="535"/>
      <c r="F13" s="536"/>
      <c r="G13" s="536"/>
      <c r="H13" s="141"/>
      <c r="I13" s="141"/>
      <c r="J13" s="141"/>
      <c r="K13" s="110"/>
      <c r="L13" s="110"/>
      <c r="M13" s="110"/>
    </row>
    <row r="14" spans="1:13" ht="15.75" x14ac:dyDescent="0.25">
      <c r="A14" s="146" t="s">
        <v>138</v>
      </c>
      <c r="B14" s="124" t="s">
        <v>115</v>
      </c>
      <c r="C14" s="115"/>
      <c r="D14" s="115"/>
      <c r="E14" s="535"/>
      <c r="F14" s="536"/>
      <c r="G14" s="536"/>
      <c r="H14" s="141"/>
      <c r="I14" s="141"/>
      <c r="J14" s="141"/>
      <c r="K14" s="110"/>
      <c r="L14" s="110"/>
      <c r="M14" s="110"/>
    </row>
    <row r="15" spans="1:13" ht="15.75" x14ac:dyDescent="0.25">
      <c r="A15" s="146" t="s">
        <v>139</v>
      </c>
      <c r="B15" s="125">
        <v>306896759</v>
      </c>
      <c r="C15" s="116"/>
      <c r="D15" s="116"/>
      <c r="E15" s="537"/>
      <c r="F15" s="536"/>
      <c r="G15" s="536"/>
      <c r="H15" s="141"/>
      <c r="I15" s="141"/>
      <c r="J15" s="141"/>
      <c r="K15" s="110"/>
      <c r="L15" s="110"/>
      <c r="M15" s="110"/>
    </row>
    <row r="16" spans="1:13" ht="15.75" x14ac:dyDescent="0.25">
      <c r="A16" s="147" t="s">
        <v>140</v>
      </c>
      <c r="B16" s="126" t="s">
        <v>141</v>
      </c>
      <c r="C16" s="117"/>
      <c r="D16" s="117"/>
      <c r="E16" s="538"/>
      <c r="F16" s="536"/>
      <c r="G16" s="536"/>
      <c r="H16" s="141"/>
      <c r="I16" s="141"/>
      <c r="J16" s="141"/>
      <c r="K16" s="110"/>
      <c r="L16" s="110"/>
      <c r="M16" s="110"/>
    </row>
    <row r="17" spans="1:13" ht="15.75" x14ac:dyDescent="0.25">
      <c r="A17" s="148" t="s">
        <v>142</v>
      </c>
      <c r="B17" s="125">
        <v>23077545742</v>
      </c>
      <c r="C17" s="116"/>
      <c r="D17" s="116"/>
      <c r="E17" s="537"/>
      <c r="F17" s="536"/>
      <c r="G17" s="536"/>
      <c r="H17" s="141"/>
      <c r="I17" s="141"/>
      <c r="J17" s="141"/>
      <c r="K17" s="110"/>
      <c r="L17" s="110"/>
      <c r="M17" s="110"/>
    </row>
    <row r="18" spans="1:13" ht="15.75" x14ac:dyDescent="0.25">
      <c r="A18" s="148" t="s">
        <v>143</v>
      </c>
      <c r="B18" s="127"/>
      <c r="C18" s="116"/>
      <c r="D18" s="116"/>
      <c r="E18" s="537"/>
      <c r="F18" s="536"/>
      <c r="G18" s="536"/>
      <c r="H18" s="141"/>
      <c r="I18" s="141"/>
      <c r="J18" s="141"/>
      <c r="K18" s="110"/>
      <c r="L18" s="110"/>
      <c r="M18" s="110"/>
    </row>
    <row r="19" spans="1:13" ht="15.75" x14ac:dyDescent="0.25">
      <c r="A19" s="149" t="s">
        <v>144</v>
      </c>
      <c r="B19" s="128"/>
      <c r="C19" s="115"/>
      <c r="D19" s="115"/>
      <c r="E19" s="535"/>
      <c r="F19" s="539"/>
      <c r="G19" s="539"/>
      <c r="H19" s="144"/>
      <c r="I19" s="144"/>
      <c r="J19" s="144"/>
    </row>
    <row r="20" spans="1:13" ht="15.75" x14ac:dyDescent="0.25">
      <c r="A20" s="149" t="s">
        <v>145</v>
      </c>
      <c r="B20" s="129">
        <v>172</v>
      </c>
      <c r="E20" s="540"/>
      <c r="F20" s="539"/>
      <c r="G20" s="539"/>
      <c r="H20" s="144"/>
      <c r="I20" s="144"/>
      <c r="J20" s="144"/>
    </row>
    <row r="21" spans="1:13" ht="15" x14ac:dyDescent="0.25">
      <c r="H21" s="144"/>
      <c r="I21" s="144"/>
      <c r="J21" s="144"/>
    </row>
    <row r="22" spans="1:13" ht="15" x14ac:dyDescent="0.25">
      <c r="H22" s="144"/>
      <c r="I22" s="144"/>
      <c r="J22" s="144"/>
    </row>
    <row r="23" spans="1:13" ht="15" x14ac:dyDescent="0.25">
      <c r="A23" s="121" t="s">
        <v>146</v>
      </c>
      <c r="B23" s="121" t="s">
        <v>147</v>
      </c>
      <c r="H23" s="144"/>
      <c r="I23" s="144"/>
      <c r="J23" s="144"/>
    </row>
    <row r="24" spans="1:13" ht="17.25" x14ac:dyDescent="0.25">
      <c r="A24" s="541" t="s">
        <v>148</v>
      </c>
      <c r="B24" s="542">
        <f>COUNTA(NURSERY!C3:C998)</f>
        <v>23</v>
      </c>
      <c r="H24" s="144"/>
      <c r="I24" s="144"/>
      <c r="J24" s="144"/>
    </row>
    <row r="25" spans="1:13" ht="17.25" x14ac:dyDescent="0.25">
      <c r="A25" s="541" t="s">
        <v>149</v>
      </c>
      <c r="B25" s="542">
        <f>COUNTA(LKG!C3:C995)</f>
        <v>32</v>
      </c>
      <c r="H25" s="144"/>
      <c r="I25" s="144"/>
      <c r="J25" s="144"/>
    </row>
    <row r="26" spans="1:13" ht="17.25" x14ac:dyDescent="0.25">
      <c r="A26" s="541" t="s">
        <v>150</v>
      </c>
      <c r="B26" s="542">
        <f>COUNTA(UKG!C3:C1000)</f>
        <v>29</v>
      </c>
      <c r="H26" s="144"/>
      <c r="I26" s="144"/>
      <c r="J26" s="144"/>
    </row>
    <row r="27" spans="1:13" ht="17.25" x14ac:dyDescent="0.25">
      <c r="A27" s="541" t="s">
        <v>151</v>
      </c>
      <c r="B27" s="542">
        <f>COUNTA(I!C3:C999)</f>
        <v>32</v>
      </c>
      <c r="H27" s="144"/>
      <c r="I27" s="144"/>
      <c r="J27" s="144"/>
    </row>
    <row r="28" spans="1:13" ht="17.25" x14ac:dyDescent="0.25">
      <c r="A28" s="541" t="s">
        <v>128</v>
      </c>
      <c r="B28" s="542">
        <f>COUNTA(II!C3:C1000)</f>
        <v>29</v>
      </c>
      <c r="H28" s="144"/>
      <c r="I28" s="144"/>
      <c r="J28" s="144"/>
    </row>
    <row r="29" spans="1:13" ht="17.25" x14ac:dyDescent="0.25">
      <c r="A29" s="541" t="s">
        <v>152</v>
      </c>
      <c r="B29" s="542">
        <f>COUNTA(III!C3:C998)</f>
        <v>19</v>
      </c>
      <c r="H29" s="144"/>
      <c r="I29" s="144"/>
      <c r="J29" s="144"/>
    </row>
    <row r="30" spans="1:13" ht="17.25" x14ac:dyDescent="0.25">
      <c r="A30" s="541" t="s">
        <v>153</v>
      </c>
      <c r="B30" s="542">
        <f>COUNTA(IV!C3:C998)</f>
        <v>38</v>
      </c>
      <c r="H30" s="144"/>
      <c r="I30" s="144"/>
      <c r="J30" s="144"/>
    </row>
    <row r="31" spans="1:13" ht="17.25" x14ac:dyDescent="0.25">
      <c r="A31" s="541" t="s">
        <v>154</v>
      </c>
      <c r="B31" s="542">
        <f>COUNTA(V!C3:C999)</f>
        <v>45</v>
      </c>
      <c r="H31" s="144"/>
      <c r="I31" s="144"/>
      <c r="J31" s="144"/>
    </row>
    <row r="32" spans="1:13" ht="17.25" x14ac:dyDescent="0.25">
      <c r="A32" s="541" t="s">
        <v>155</v>
      </c>
      <c r="B32" s="542">
        <f>COUNTA(VI!C3:C1000)</f>
        <v>41</v>
      </c>
      <c r="H32" s="144"/>
      <c r="I32" s="144"/>
      <c r="J32" s="144"/>
    </row>
    <row r="33" spans="1:13" ht="17.25" x14ac:dyDescent="0.25">
      <c r="A33" s="541" t="s">
        <v>156</v>
      </c>
      <c r="B33" s="542">
        <f>COUNTA(VII!C3:C1000)</f>
        <v>44</v>
      </c>
      <c r="H33" s="144"/>
      <c r="I33" s="144"/>
      <c r="J33" s="144"/>
    </row>
    <row r="34" spans="1:13" ht="17.25" x14ac:dyDescent="0.25">
      <c r="A34" s="541" t="s">
        <v>157</v>
      </c>
      <c r="B34" s="542">
        <f>COUNTA(VIII!C3:C1000)</f>
        <v>52</v>
      </c>
      <c r="H34" s="144"/>
      <c r="I34" s="144"/>
      <c r="J34" s="144"/>
    </row>
    <row r="35" spans="1:13" ht="17.25" x14ac:dyDescent="0.25">
      <c r="A35" s="541" t="s">
        <v>158</v>
      </c>
      <c r="B35" s="542">
        <f>COUNTA(IX!C3:C1000)</f>
        <v>70</v>
      </c>
      <c r="H35" s="144"/>
      <c r="I35" s="144"/>
      <c r="J35" s="144"/>
    </row>
    <row r="36" spans="1:13" ht="17.25" x14ac:dyDescent="0.25">
      <c r="A36" s="541" t="s">
        <v>159</v>
      </c>
      <c r="B36" s="542">
        <f>COUNTA(X!C3:C1000)</f>
        <v>57</v>
      </c>
      <c r="H36" s="144"/>
      <c r="I36" s="144"/>
      <c r="J36" s="144"/>
    </row>
    <row r="37" spans="1:13" ht="17.25" x14ac:dyDescent="0.25">
      <c r="A37" s="541" t="s">
        <v>160</v>
      </c>
      <c r="B37" s="542">
        <f>COUNTA(XI!C3:C1000)</f>
        <v>117</v>
      </c>
      <c r="H37" s="144"/>
      <c r="I37" s="144"/>
      <c r="J37" s="144"/>
    </row>
    <row r="38" spans="1:13" ht="17.25" x14ac:dyDescent="0.25">
      <c r="A38" s="541" t="s">
        <v>110</v>
      </c>
      <c r="B38" s="542">
        <f>COUNTA(XII!C3:C1000)</f>
        <v>176</v>
      </c>
      <c r="H38" s="144"/>
      <c r="I38" s="144"/>
      <c r="J38" s="144"/>
    </row>
    <row r="39" spans="1:13" ht="17.25" x14ac:dyDescent="0.25">
      <c r="A39" s="543" t="s">
        <v>161</v>
      </c>
      <c r="B39" s="544">
        <f>SUM(B24:B38)</f>
        <v>804</v>
      </c>
      <c r="H39" s="144"/>
      <c r="I39" s="144"/>
      <c r="J39" s="144"/>
    </row>
    <row r="40" spans="1:13" ht="15" x14ac:dyDescent="0.25">
      <c r="H40" s="144"/>
      <c r="I40" s="144"/>
      <c r="J40" s="144"/>
    </row>
    <row r="41" spans="1:13" ht="15.75" x14ac:dyDescent="0.25">
      <c r="A41" s="634" t="s">
        <v>162</v>
      </c>
      <c r="B41" s="634"/>
      <c r="H41" s="144"/>
      <c r="I41" s="144"/>
      <c r="J41" s="144"/>
      <c r="L41" s="118"/>
      <c r="M41" s="118"/>
    </row>
    <row r="42" spans="1:13" ht="15" x14ac:dyDescent="0.25">
      <c r="A42" s="135" t="s">
        <v>163</v>
      </c>
      <c r="B42" s="132" t="s">
        <v>120</v>
      </c>
      <c r="C42" s="122" t="s">
        <v>164</v>
      </c>
      <c r="H42" s="144"/>
      <c r="I42" s="144"/>
      <c r="J42" s="144"/>
      <c r="L42" s="119"/>
      <c r="M42" s="119"/>
    </row>
    <row r="43" spans="1:13" ht="15" x14ac:dyDescent="0.25">
      <c r="A43" s="136" t="s">
        <v>165</v>
      </c>
      <c r="B43" s="539">
        <f>SUM(
COUNTIFS(NURSERY!C3:C998,"&lt;&gt;",NURSERY!G3:G998,"M"),
COUNTIFS(LKG!C3:C995,"&lt;&gt;",LKG!G3:G995,"M"),
COUNTIFS(UKG!C3:C1000,"&lt;&gt;",UKG!G3:G1000,"M"),
COUNTIFS(I!C3:C999,"&lt;&gt;",I!G3:G999,"M"),
COUNTIFS(II!C3:C1000,"&lt;&gt;",II!G3:G1000,"M"),
COUNTIFS(III!C3:C998,"&lt;&gt;",III!G3:G998,"M"),
COUNTIFS(IV!C3:C998,"&lt;&gt;",IV!G3:G998,"M"),
COUNTIFS(V!C3:C999,"&lt;&gt;",V!G3:G999,"M"),
COUNTIFS(VI!C3:C1000,"&lt;&gt;",VI!G3:G1000,"M"),
COUNTIFS(VII!C3:C1000,"&lt;&gt;",VII!G3:G1000,"M"),
COUNTIFS(VIII!C3:C1000,"&lt;&gt;",VIII!G3:G1000,"M"),
COUNTIFS(IX!C3:C1000,"&lt;&gt;",IX!G3:G1000,"M"),
COUNTIFS(X!C3:C1000,"&lt;&gt;",X!G3:G1000,"M"),
COUNTIFS(XI!C3:C1000,"&lt;&gt;",XI!G3:G1000,"M"),
COUNTIFS(XII!C3:C1000,"&lt;&gt;",XII!G3:G1000,"M")
)</f>
        <v>466</v>
      </c>
      <c r="C43" s="130"/>
      <c r="H43" s="144"/>
      <c r="I43" s="144"/>
      <c r="J43" s="144"/>
    </row>
    <row r="44" spans="1:13" ht="15" x14ac:dyDescent="0.25">
      <c r="A44" s="136" t="s">
        <v>166</v>
      </c>
      <c r="B44" s="539">
        <f>SUM(
COUNTIFS(NURSERY!C3:C998,"&lt;&gt;",NURSERY!G3:G998,"F"),
COUNTIFS(LKG!C3:C995,"&lt;&gt;",LKG!G3:G995,"F"),
COUNTIFS(UKG!C3:C1000,"&lt;&gt;",UKG!G3:G1000,"F"),
COUNTIFS(I!C3:C999,"&lt;&gt;",I!G3:G999,"F"),
COUNTIFS(II!C3:C1000,"&lt;&gt;",II!G3:G1000,"F"),
COUNTIFS(III!C3:C998,"&lt;&gt;",III!G3:G998,"F"),
COUNTIFS(IV!C3:C998,"&lt;&gt;",IV!G3:G998,"F"),
COUNTIFS(V!C3:C999,"&lt;&gt;",V!G3:G999,"F"),
COUNTIFS(VI!C3:C1000,"&lt;&gt;",VI!G3:G1000,"F"),
COUNTIFS(VII!C3:C1000,"&lt;&gt;",VII!G3:G1000,"F"),
COUNTIFS(VIII!C3:C1000,"&lt;&gt;",VIII!G3:G1000,"F"),
COUNTIFS(IX!C3:C1000,"&lt;&gt;",IX!G3:G1000,"F"),
COUNTIFS(X!C3:C1000,"&lt;&gt;",X!G3:G1000,"F"),
COUNTIFS(XI!C3:C1000,"&lt;&gt;",XI!G3:G1000,"F"),
COUNTIFS(XII!C3:C1000,"&lt;&gt;",XII!G3:G1000,"F")
)</f>
        <v>338</v>
      </c>
      <c r="C44" s="130"/>
      <c r="H44" s="144"/>
      <c r="I44" s="144"/>
      <c r="J44" s="144"/>
    </row>
    <row r="45" spans="1:13" ht="15" x14ac:dyDescent="0.25">
      <c r="A45" s="137" t="s">
        <v>161</v>
      </c>
      <c r="B45" s="140">
        <f>SUM(B43,B44)</f>
        <v>804</v>
      </c>
      <c r="C45" s="131"/>
      <c r="H45" s="144"/>
      <c r="I45" s="144"/>
      <c r="J45" s="144"/>
    </row>
    <row r="46" spans="1:13" ht="15" x14ac:dyDescent="0.25">
      <c r="A46" s="138"/>
      <c r="B46" s="133"/>
      <c r="H46" s="144"/>
      <c r="I46" s="144"/>
      <c r="J46" s="144"/>
    </row>
    <row r="47" spans="1:13" ht="15" x14ac:dyDescent="0.25">
      <c r="A47" s="545" t="s">
        <v>163</v>
      </c>
      <c r="B47" s="545" t="s">
        <v>167</v>
      </c>
      <c r="H47" s="144"/>
      <c r="I47" s="144"/>
      <c r="J47" s="144"/>
    </row>
    <row r="48" spans="1:13" ht="15" x14ac:dyDescent="0.25">
      <c r="A48" s="546" t="s">
        <v>165</v>
      </c>
      <c r="B48" s="547">
        <f>B43/B45</f>
        <v>0.57960199004975121</v>
      </c>
      <c r="C48" s="123">
        <f>B45/B45</f>
        <v>1</v>
      </c>
      <c r="H48" s="144"/>
      <c r="I48" s="144"/>
      <c r="J48" s="144"/>
    </row>
    <row r="49" spans="1:10" ht="15" x14ac:dyDescent="0.25">
      <c r="A49" s="548" t="s">
        <v>166</v>
      </c>
      <c r="B49" s="549">
        <f>B44/B45</f>
        <v>0.42039800995024873</v>
      </c>
      <c r="C49" s="123">
        <f>B45/B45</f>
        <v>1</v>
      </c>
      <c r="H49" s="144"/>
      <c r="I49" s="144"/>
      <c r="J49" s="144"/>
    </row>
    <row r="50" spans="1:10" ht="15" x14ac:dyDescent="0.25">
      <c r="A50" s="546" t="s">
        <v>161</v>
      </c>
      <c r="B50" s="550">
        <f>SUM(B48:B49)</f>
        <v>1</v>
      </c>
      <c r="H50" s="144"/>
      <c r="I50" s="144"/>
      <c r="J50" s="144"/>
    </row>
    <row r="51" spans="1:10" ht="15.75" x14ac:dyDescent="0.25">
      <c r="A51" s="634" t="s">
        <v>168</v>
      </c>
      <c r="B51" s="634"/>
      <c r="H51" s="144"/>
      <c r="I51" s="144"/>
      <c r="J51" s="144"/>
    </row>
    <row r="52" spans="1:10" ht="15" x14ac:dyDescent="0.25">
      <c r="A52" s="139" t="s">
        <v>163</v>
      </c>
      <c r="B52" s="134" t="s">
        <v>169</v>
      </c>
      <c r="H52" s="144"/>
      <c r="I52" s="144"/>
      <c r="J52" s="144"/>
    </row>
    <row r="53" spans="1:10" ht="15" x14ac:dyDescent="0.25">
      <c r="A53" s="551" t="s">
        <v>115</v>
      </c>
      <c r="B53" s="539">
        <f>SUM(
COUNTIFS(NURSERY!C3:C998,"&lt;&gt;",NURSERY!I3:I998,"ST"),
COUNTIFS(LKG!C3:C995,"&lt;&gt;",LKG!I3:I995,"ST"),
COUNTIFS(UKG!C3:C1000,"&lt;&gt;",UKG!I3:I1000,"ST"),
COUNTIFS(I!C3:C999,"&lt;&gt;",I!I3:I999,"ST"),
COUNTIFS(II!C3:C1000,"&lt;&gt;",II!I3:I1000,"ST"),
COUNTIFS(III!C3:C998,"&lt;&gt;",III!I3:I998,"ST"),
COUNTIFS(IV!C3:C998,"&lt;&gt;",IV!I3:I998,"ST"),
COUNTIFS(V!C3:C999,"&lt;&gt;",V!I3:I999,"ST"),
COUNTIFS(VI!C3:C1000,"&lt;&gt;",VI!I3:I1000,"ST"),
COUNTIFS(VII!C3:C1000,"&lt;&gt;",VII!I3:I1000,"ST"),
COUNTIFS(VIII!C3:C1000,"&lt;&gt;",VIII!I3:I1000,"ST"),
COUNTIFS(IX!C3:C1000,"&lt;&gt;",IX!I3:I1000,"ST"),
COUNTIFS(X!C3:C1000,"&lt;&gt;",X!I3:I1000,"ST"),
COUNTIFS(XI!C3:C1000,"&lt;&gt;",XI!I3:I1000,"ST"),
COUNTIFS(XII!C3:C1000,"&lt;&gt;",XII!I3:I1000,"ST")
)</f>
        <v>44</v>
      </c>
      <c r="H53" s="144"/>
      <c r="I53" s="144"/>
      <c r="J53" s="144"/>
    </row>
    <row r="54" spans="1:10" ht="15" x14ac:dyDescent="0.25">
      <c r="A54" s="551" t="s">
        <v>170</v>
      </c>
      <c r="B54" s="539">
        <f>SUM(
COUNTIFS(NURSERY!C3:C998,"&lt;&gt;",NURSERY!I3:I998,"SC"),
COUNTIFS(LKG!C3:C995,"&lt;&gt;",LKG!I3:I995,"SC"),
COUNTIFS(UKG!C3:C1000,"&lt;&gt;",UKG!I3:I1000,"SC"),
COUNTIFS(I!C3:C999,"&lt;&gt;",I!I3:I999,"SC"),
COUNTIFS(II!C3:C1000,"&lt;&gt;",II!I3:I1000,"SC"),
COUNTIFS(III!C3:C998,"&lt;&gt;",III!I3:I998,"SC"),
COUNTIFS(IV!C3:C998,"&lt;&gt;",IV!I3:I998,"SC"),
COUNTIFS(V!C3:C999,"&lt;&gt;",V!I3:I999,"SC"),
COUNTIFS(VI!C3:C1000,"&lt;&gt;",VI!I3:I1000,"SC"),
COUNTIFS(VII!C3:C1000,"&lt;&gt;",VII!I3:I1000,"SC"),
COUNTIFS(VIII!C3:C1000,"&lt;&gt;",VIII!I3:I1000,"SC"),
COUNTIFS(IX!C3:C1000,"&lt;&gt;",IX!I3:I1000,"SC"),
COUNTIFS(X!C3:C1000,"&lt;&gt;",X!I3:I1000,"SC"),
COUNTIFS(XI!C3:C1000,"&lt;&gt;",XI!I3:I1000,"SC"),
COUNTIFS(XII!C3:C1000,"&lt;&gt;",XII!I3:I1000,"SC")
)</f>
        <v>70</v>
      </c>
      <c r="H54" s="144"/>
      <c r="I54" s="144"/>
      <c r="J54" s="144"/>
    </row>
    <row r="55" spans="1:10" ht="15" x14ac:dyDescent="0.25">
      <c r="A55" s="551" t="s">
        <v>171</v>
      </c>
      <c r="B55" s="539">
        <f>SUM(
COUNTIFS(NURSERY!C3:C998,"&lt;&gt;",NURSERY!I3:I998,"OBC"),
COUNTIFS(LKG!C3:C995,"&lt;&gt;",LKG!I3:I995,"OBC"),
COUNTIFS(UKG!C3:C1000,"&lt;&gt;",UKG!I3:I1000,"OBC"),
COUNTIFS(I!C3:C999,"&lt;&gt;",I!I3:I999,"OBC"),
COUNTIFS(II!C3:C1000,"&lt;&gt;",II!I3:I1000,"OBC"),
COUNTIFS(III!C3:C998,"&lt;&gt;",III!I3:I998,"OBC"),
COUNTIFS(IV!C3:C998,"&lt;&gt;",IV!I3:I998,"OBC"),
COUNTIFS(V!C3:C999,"&lt;&gt;",V!I3:I999,"OBC"),
COUNTIFS(VI!C3:C1000,"&lt;&gt;",VI!I3:I1000,"OBC"),
COUNTIFS(VII!C3:C1000,"&lt;&gt;",VII!I3:I1000,"OBC"),
COUNTIFS(VIII!C3:C1000,"&lt;&gt;",VIII!I3:I1000,"OBC"),
COUNTIFS(IX!C3:C1000,"&lt;&gt;",IX!I3:I1000,"OBC"),
COUNTIFS(X!C3:C1000,"&lt;&gt;",X!I3:I1000,"OBC"),
COUNTIFS(XI!C3:C1000,"&lt;&gt;",XI!I3:I1000,"OBC"),
COUNTIFS(XII!C3:C1000,"&lt;&gt;",XII!I3:I1000,"OBC")
)</f>
        <v>615</v>
      </c>
      <c r="H55" s="144"/>
      <c r="I55" s="144"/>
      <c r="J55" s="144"/>
    </row>
    <row r="56" spans="1:10" ht="15" x14ac:dyDescent="0.25">
      <c r="A56" s="551" t="s">
        <v>172</v>
      </c>
      <c r="B56" s="539">
        <f>SUM(
COUNTIFS(NURSERY!C3:C998,"&lt;&gt;",NURSERY!I3:I998,"UR"),
COUNTIFS(LKG!C3:C995,"&lt;&gt;",LKG!I3:I995,"UR"),
COUNTIFS(UKG!C3:C1000,"&lt;&gt;",UKG!I3:I1000,"UR"),
COUNTIFS(I!C3:C999,"&lt;&gt;",I!I3:I999,"UR"),
COUNTIFS(II!C3:C1000,"&lt;&gt;",II!I3:I1000,"UR"),
COUNTIFS(III!C3:C998,"&lt;&gt;",III!I3:I998,"UR"),
COUNTIFS(IV!C3:C998,"&lt;&gt;",IV!I3:I998,"UR"),
COUNTIFS(V!C3:C999,"&lt;&gt;",V!I3:I999,"UR"),
COUNTIFS(VI!C3:C1000,"&lt;&gt;",VI!I3:I1000,"UR"),
COUNTIFS(VII!C3:C1000,"&lt;&gt;",VII!I3:I1000,"UR"),
COUNTIFS(VIII!C3:C1000,"&lt;&gt;",VIII!I3:I1000,"UR"),
COUNTIFS(IX!C3:C1000,"&lt;&gt;",IX!I3:I1000,"UR"),
COUNTIFS(X!C3:C1000,"&lt;&gt;",X!I3:I1000,"UR"),
COUNTIFS(XI!C3:C1000,"&lt;&gt;",XI!I3:I1000,"UR"),
COUNTIFS(XII!C3:C1000,"&lt;&gt;",XII!I3:I1000,"UR")
)</f>
        <v>75</v>
      </c>
      <c r="H56" s="144"/>
      <c r="I56" s="144"/>
      <c r="J56" s="144"/>
    </row>
    <row r="57" spans="1:10" ht="15" x14ac:dyDescent="0.25">
      <c r="A57" s="552"/>
      <c r="B57" s="551">
        <f>SUM(B53:B56)</f>
        <v>804</v>
      </c>
      <c r="H57" s="144"/>
      <c r="I57" s="144"/>
      <c r="J57" s="144"/>
    </row>
    <row r="58" spans="1:10" ht="15.75" x14ac:dyDescent="0.25">
      <c r="A58" s="634" t="s">
        <v>173</v>
      </c>
      <c r="B58" s="634"/>
      <c r="C58" s="144"/>
      <c r="D58" s="144"/>
      <c r="E58" s="144"/>
      <c r="F58" s="144"/>
      <c r="G58" s="144"/>
      <c r="H58" s="144"/>
      <c r="I58" s="144"/>
      <c r="J58" s="144"/>
    </row>
    <row r="59" spans="1:10" ht="15" x14ac:dyDescent="0.25">
      <c r="A59" s="139" t="s">
        <v>163</v>
      </c>
      <c r="B59" s="134" t="s">
        <v>169</v>
      </c>
      <c r="C59" s="144"/>
      <c r="D59" s="144"/>
      <c r="E59" s="144"/>
      <c r="F59" s="144"/>
      <c r="G59" s="144"/>
      <c r="H59" s="144"/>
      <c r="I59" s="144"/>
      <c r="J59" s="144"/>
    </row>
    <row r="60" spans="1:10" ht="15" x14ac:dyDescent="0.25">
      <c r="A60" s="551" t="s">
        <v>174</v>
      </c>
      <c r="B60" s="539">
        <f>SUM(
COUNTIFS(NURSERY!B3:B1005,"&lt;&gt;",NURSERY!L3:L1005,"")+COUNTIFS(NURSERY!B3:B1005,"&lt;&gt;",NURSERY!L3:L1005,"NA")+COUNTIFS(NURSERY!B3:B1005,"&lt;&gt;",NURSERY!L3:L1005,"Not Available"),
COUNTIFS(LKG!B3:B1002,"&lt;&gt;",LKG!L3:L1002,"")+COUNTIFS(LKG!B3:B1002,"&lt;&gt;",LKG!L3:L1002,"NA")+COUNTIFS(LKG!B3:B1002,"&lt;&gt;",LKG!L3:L1002,"Not Available"),
COUNTIFS(UKG!B3:B1007,"&lt;&gt;",UKG!L3:L1007,"")+COUNTIFS(UKG!B3:B1007,"&lt;&gt;",UKG!L3:L1007,"NA")+COUNTIFS(UKG!B3:B1007,"&lt;&gt;",UKG!L3:L1007,"Not Available"),
COUNTIFS(I!B3:B1006,"&lt;&gt;",I!L3:L1006,"")+COUNTIFS(I!B3:B1006,"&lt;&gt;",I!L3:L1006,"NA")+COUNTIFS(I!B3:B1006,"&lt;&gt;",I!L3:L1006,"Not Available"),
COUNTIFS(II!B3:B1007,"&lt;&gt;",II!L3:L1007,"")+COUNTIFS(II!B3:B1007,"&lt;&gt;",II!L3:L1007,"NA")+COUNTIFS(II!B3:B1007,"&lt;&gt;",II!L3:L1007,"Not Available"),
COUNTIFS(III!B3:B1005,"&lt;&gt;",III!L3:L1005,"")+COUNTIFS(III!B3:B1005,"&lt;&gt;",III!L3:L1005,"NA")+COUNTIFS(III!B3:B1005,"&lt;&gt;",III!L3:L1005,"Not Available"),
COUNTIFS(IV!B3:B1005,"&lt;&gt;",IV!L3:L1005,"")+COUNTIFS(IV!B3:B1005,"&lt;&gt;",IV!L3:L1005,"NA")+COUNTIFS(IV!B3:B1005,"&lt;&gt;",IV!L3:L1005,"Not Available"),
COUNTIFS(V!B3:B1006,"&lt;&gt;",V!L3:L1006,"")+COUNTIFS(V!B3:B1006,"&lt;&gt;",V!L3:L1006,"NA")+COUNTIFS(V!B3:B1006,"&lt;&gt;",V!L3:L1006,"Not Available"),
COUNTIFS(VI!B3:B1007,"&lt;&gt;",VI!L3:L1007,"")+COUNTIFS(VI!B3:B1007,"&lt;&gt;",VI!L3:L1007,"NA")+COUNTIFS(VI!B3:B1007,"&lt;&gt;",VI!L3:L1007,"Not Available"),
COUNTIFS(VII!B3:B1007,"&lt;&gt;",VII!L3:L1007,"")+COUNTIFS(VII!B3:B1007,"&lt;&gt;",VII!L3:L1007,"NA")+COUNTIFS(VII!B3:B1007,"&lt;&gt;",VII!L3:L1007,"Not Available"),
COUNTIFS(VIII!B3:B1007,"&lt;&gt;",VIII!L3:L1007,"")+COUNTIFS(VIII!B3:B1007,"&lt;&gt;",VIII!L3:L1007,"NA")+COUNTIFS(VIII!B3:B1007,"&lt;&gt;",VIII!L3:L1007,"Not Available"),
COUNTIFS(IX!B3:B1007,"&lt;&gt;",IX!L3:L1007,"")+COUNTIFS(IX!B3:B1007,"&lt;&gt;",IX!L3:L1007,"NA")+COUNTIFS(IX!B3:B1007,"&lt;&gt;",IX!L3:L1007,"Not Available"),
COUNTIFS(X!B3:B1007,"&lt;&gt;",X!L3:L1007,"")+COUNTIFS(X!B3:B1007,"&lt;&gt;",X!L3:L1007,"NA")+COUNTIFS(X!B3:B1007,"&lt;&gt;",X!L3:L1007,"Not Available"),
COUNTIFS(XI!B3:B1007,"&lt;&gt;",XI!L3:L1007,"")+COUNTIFS(XI!B3:B1007,"&lt;&gt;",XI!L3:L1007,"NA")+COUNTIFS(XI!B3:B1007,"&lt;&gt;",XI!L3:L1007,"Not Available"),
COUNTIFS(XII!B3:B1007,"&lt;&gt;",XII!L3:L1007,"")+COUNTIFS(XII!B3:B1007,"&lt;&gt;",XII!L3:L1007,"NA")+COUNTIFS(XII!B3:B1007,"&lt;&gt;",XII!L3:L1007,"Not Available")
)</f>
        <v>20</v>
      </c>
      <c r="C60" s="144"/>
      <c r="D60" s="144"/>
      <c r="E60" s="144"/>
      <c r="F60" s="144"/>
      <c r="G60" s="144"/>
      <c r="H60" s="144"/>
      <c r="I60" s="144"/>
      <c r="J60" s="144"/>
    </row>
    <row r="61" spans="1:10" ht="15" x14ac:dyDescent="0.25">
      <c r="A61" s="551" t="s">
        <v>175</v>
      </c>
      <c r="B61" s="539">
        <f>SUM(
COUNTIFS(NURSERY!B3:B1005,"&lt;&gt;",NURSERY!M3:M1005,"")+COUNTIFS(NURSERY!B3:B1005,"&lt;&gt;",NURSERY!M3:M1005,"NA")+COUNTIFS(NURSERY!B3:B1005,"&lt;&gt;",NURSERY!M3:M1005,"Not Available"),
COUNTIFS(LKG!B3:B1002,"&lt;&gt;",LKG!M3:M1002,"")+COUNTIFS(LKG!B3:B1002,"&lt;&gt;",LKG!M3:M1002,"NA")+COUNTIFS(LKG!B3:B1002,"&lt;&gt;",LKG!M3:M1002,"Not Available"),
COUNTIFS(UKG!B3:B1007,"&lt;&gt;",UKG!M3:M1007,"")+COUNTIFS(UKG!B3:B1007,"&lt;&gt;",UKG!M3:M1007,"NA")+COUNTIFS(UKG!B3:B1007,"&lt;&gt;",UKG!M3:M1007,"Not Available"),
COUNTIFS(I!B3:B1006,"&lt;&gt;",I!M3:M1006,"")+COUNTIFS(I!B3:B1006,"&lt;&gt;",I!M3:M1006,"NA")+COUNTIFS(I!B3:B1006,"&lt;&gt;",I!M3:M1006,"Not Available"),
COUNTIFS(II!B3:B1007,"&lt;&gt;",II!M3:M1007,"")+COUNTIFS(II!B3:B1007,"&lt;&gt;",II!M3:M1007,"NA")+COUNTIFS(II!B3:B1007,"&lt;&gt;",II!M3:M1007,"Not Available"),
COUNTIFS(III!B3:B1005,"&lt;&gt;",III!M3:M1005,"")+COUNTIFS(III!B3:B1005,"&lt;&gt;",III!M3:M1005,"NA")+COUNTIFS(III!B3:B1005,"&lt;&gt;",III!M3:M1005,"Not Available"),
COUNTIFS(IV!B3:B1005,"&lt;&gt;",IV!M3:M1005,"")+COUNTIFS(IV!B3:B1005,"&lt;&gt;",IV!M3:M1005,"NA")+COUNTIFS(IV!B3:B1005,"&lt;&gt;",IV!M3:M1005,"Not Available"),
COUNTIFS(V!B3:B1006,"&lt;&gt;",V!M3:M1006,"")+COUNTIFS(V!B3:B1006,"&lt;&gt;",V!M3:M1006,"NA")+COUNTIFS(V!B3:B1006,"&lt;&gt;",V!M3:M1006,"Not Available"),
COUNTIFS(VI!B3:B1007,"&lt;&gt;",VI!M3:M1007,"")+COUNTIFS(VI!B3:B1007,"&lt;&gt;",VI!M3:M1007,"NA")+COUNTIFS(VI!B3:B1007,"&lt;&gt;",VI!M3:M1007,"Not Available"),
COUNTIFS(VII!B3:B1007,"&lt;&gt;",VII!M3:M1007,"")+COUNTIFS(VII!B3:B1007,"&lt;&gt;",VII!M3:M1007,"NA")+COUNTIFS(VII!B3:B1007,"&lt;&gt;",VII!M3:M1007,"Not Available"),
COUNTIFS(VIII!B3:B1007,"&lt;&gt;",VIII!M3:M1007,"")+COUNTIFS(VIII!B3:B1007,"&lt;&gt;",VIII!M3:M1007,"NA")+COUNTIFS(VIII!B3:B1007,"&lt;&gt;",VIII!M3:M1007,"Not Available"),
COUNTIFS(IX!B3:B1007,"&lt;&gt;",IX!M3:M1007,"")+COUNTIFS(IX!B3:B1007,"&lt;&gt;",IX!M3:M1007,"NA")+COUNTIFS(IX!B3:B1007,"&lt;&gt;",IX!M3:M1007,"Not Available"),
COUNTIFS(X!B3:B1007,"&lt;&gt;",X!M3:M1007,"")+COUNTIFS(X!B3:B1007,"&lt;&gt;",X!M3:M1007,"NA")+COUNTIFS(X!B3:B1007,"&lt;&gt;",X!M3:M1007,"Not Available"),
COUNTIFS(XI!B3:B1007,"&lt;&gt;",XI!M3:M1007,"")+COUNTIFS(XI!B3:B1007,"&lt;&gt;",XI!M3:M1007,"NA")+COUNTIFS(XI!B3:B1007,"&lt;&gt;",XI!M3:M1007,"Not Available"),
COUNTIFS(XII!B3:B1007,"&lt;&gt;",XII!M3:M1007,"")+COUNTIFS(XII!B3:B1007,"&lt;&gt;",XII!M3:M1007,"NA")+COUNTIFS(XII!B3:B1007,"&lt;&gt;",XII!M3:M1007,"Not Available")
)</f>
        <v>184</v>
      </c>
      <c r="C61" s="144"/>
      <c r="D61" s="144"/>
      <c r="E61" s="144"/>
      <c r="F61" s="144"/>
      <c r="G61" s="144"/>
      <c r="H61" s="144"/>
      <c r="I61" s="144"/>
      <c r="J61" s="144"/>
    </row>
    <row r="62" spans="1:10" ht="15" x14ac:dyDescent="0.25">
      <c r="A62" s="551"/>
      <c r="B62" s="539">
        <f>SUM(
COUNTIFS(NURSERY!B3:B1005,"&lt;&gt;",NURSERY!M3:M1005,"&lt;&gt;",NURSERY!M3:M1005,"&lt;&gt;NA",NURSERY!M3:M1005,"&lt;&gt;Not Available"),
COUNTIFS(LKG!B3:B1002,"&lt;&gt;",LKG!M3:M1002,"&lt;&gt;",LKG!M3:M1002,"&lt;&gt;NA",LKG!M3:M1002,"&lt;&gt;Not Available"),
COUNTIFS(UKG!B3:B1007,"&lt;&gt;",UKG!M3:M1007,"&lt;&gt;",UKG!M3:M1007,"&lt;&gt;NA",UKG!M3:M1007,"&lt;&gt;Not Available"),
COUNTIFS(I!B3:B1006,"&lt;&gt;",I!M3:M1006,"&lt;&gt;",I!M3:M1006,"&lt;&gt;NA",I!M3:M1006,"&lt;&gt;Not Available"),
COUNTIFS(II!B3:B1007,"&lt;&gt;",II!M3:M1007,"&lt;&gt;",II!M3:M1007,"&lt;&gt;NA",II!M3:M1007,"&lt;&gt;Not Available"),
COUNTIFS(III!B3:B1005,"&lt;&gt;",III!M3:M1005,"&lt;&gt;",III!M3:M1005,"&lt;&gt;NA",III!M3:M1005,"&lt;&gt;Not Available"),
COUNTIFS(IV!B3:B1005,"&lt;&gt;",IV!M3:M1005,"&lt;&gt;",IV!M3:M1005,"&lt;&gt;NA",IV!M3:M1005,"&lt;&gt;Not Available"),
COUNTIFS(V!B3:B1006,"&lt;&gt;",V!M3:M1006,"&lt;&gt;",V!M3:M1006,"&lt;&gt;NA",V!M3:M1006,"&lt;&gt;Not Available"),
COUNTIFS(VI!B3:B1007,"&lt;&gt;",VI!M3:M1007,"&lt;&gt;",VI!M3:M1007,"&lt;&gt;NA",VI!M3:M1007,"&lt;&gt;Not Available"),
COUNTIFS(VII!B3:B1007,"&lt;&gt;",VII!M3:M1007,"&lt;&gt;",VII!M3:M1007,"&lt;&gt;NA",VII!M3:M1007,"&lt;&gt;Not Available"),
COUNTIFS(VIII!B3:B1007,"&lt;&gt;",VIII!M3:M1007,"&lt;&gt;",VIII!M3:M1007,"&lt;&gt;NA",VIII!M3:M1007,"&lt;&gt;Not Available"),
COUNTIFS(IX!B3:B1007,"&lt;&gt;",IX!M3:M1007,"&lt;&gt;",IX!M3:M1007,"&lt;&gt;NA",IX!M3:M1007,"&lt;&gt;Not Available"),
COUNTIFS(X!B3:B1007,"&lt;&gt;",X!M3:M1007,"&lt;&gt;",X!M3:M1007,"&lt;&gt;NA",X!M3:M1007,"&lt;&gt;Not Available"),
COUNTIFS(XI!B3:B1007,"&lt;&gt;",XI!M3:M1007,"&lt;&gt;",XI!M3:M1007,"&lt;&gt;NA",XI!M3:M1007,"&lt;&gt;Not Available"),
COUNTIFS(XII!B3:B1007,"&lt;&gt;",XII!M3:M1007,"&lt;&gt;",XII!M3:M1007,"&lt;&gt;NA",XII!M3:M1007,"&lt;&gt;Not Available")
)</f>
        <v>620</v>
      </c>
      <c r="C62" s="144"/>
      <c r="D62" s="144"/>
      <c r="E62" s="144"/>
      <c r="F62" s="144"/>
      <c r="G62" s="144"/>
      <c r="H62" s="144"/>
      <c r="I62" s="144"/>
      <c r="J62" s="144"/>
    </row>
    <row r="63" spans="1:10" ht="20.25" customHeight="1" x14ac:dyDescent="0.25">
      <c r="A63" s="552"/>
      <c r="B63" s="551">
        <f>SUM(B60:B61)</f>
        <v>204</v>
      </c>
      <c r="C63" s="144"/>
      <c r="D63" s="144"/>
      <c r="E63" s="144"/>
      <c r="F63" s="144"/>
      <c r="G63" s="144"/>
      <c r="H63" s="144"/>
      <c r="I63" s="144"/>
      <c r="J63" s="144"/>
    </row>
  </sheetData>
  <mergeCells count="4">
    <mergeCell ref="A41:B41"/>
    <mergeCell ref="A2:J2"/>
    <mergeCell ref="A51:B51"/>
    <mergeCell ref="A58:B58"/>
  </mergeCells>
  <phoneticPr fontId="9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archStudentBySCHNo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5</xdr:col>
                    <xdr:colOff>295275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ule7.Backup_All_VBA_Code">
                <anchor moveWithCells="1" sizeWithCells="1">
                  <from>
                    <xdr:col>7</xdr:col>
                    <xdr:colOff>409575</xdr:colOff>
                    <xdr:row>4</xdr:row>
                    <xdr:rowOff>114300</xdr:rowOff>
                  </from>
                  <to>
                    <xdr:col>9</xdr:col>
                    <xdr:colOff>285750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ackupVBACode">
                <anchor moveWithCells="1" sizeWithCells="1">
                  <from>
                    <xdr:col>7</xdr:col>
                    <xdr:colOff>419100</xdr:colOff>
                    <xdr:row>2</xdr:row>
                    <xdr:rowOff>114300</xdr:rowOff>
                  </from>
                  <to>
                    <xdr:col>9</xdr:col>
                    <xdr:colOff>285750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10.SearchByName_InputBox">
                <anchor moveWithCells="1" sizeWithCells="1">
                  <from>
                    <xdr:col>5</xdr:col>
                    <xdr:colOff>342900</xdr:colOff>
                    <xdr:row>2</xdr:row>
                    <xdr:rowOff>19050</xdr:rowOff>
                  </from>
                  <to>
                    <xdr:col>6</xdr:col>
                    <xdr:colOff>1133475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pen_Admit_Card">
                <anchor moveWithCells="1" sizeWithCells="1">
                  <from>
                    <xdr:col>7</xdr:col>
                    <xdr:colOff>409575</xdr:colOff>
                    <xdr:row>6</xdr:row>
                    <xdr:rowOff>104775</xdr:rowOff>
                  </from>
                  <to>
                    <xdr:col>9</xdr:col>
                    <xdr:colOff>295275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Open_ALL_MARKSHEET">
                <anchor moveWithCells="1" sizeWithCells="1">
                  <from>
                    <xdr:col>7</xdr:col>
                    <xdr:colOff>400050</xdr:colOff>
                    <xdr:row>8</xdr:row>
                    <xdr:rowOff>123825</xdr:rowOff>
                  </from>
                  <to>
                    <xdr:col>9</xdr:col>
                    <xdr:colOff>295275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Show_Duplicate_Scholar_Clean">
                <anchor moveWithCells="1" sizeWithCells="1">
                  <from>
                    <xdr:col>7</xdr:col>
                    <xdr:colOff>409575</xdr:colOff>
                    <xdr:row>10</xdr:row>
                    <xdr:rowOff>123825</xdr:rowOff>
                  </from>
                  <to>
                    <xdr:col>9</xdr:col>
                    <xdr:colOff>304800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Show_Duplicate_Name_Clean">
                <anchor moveWithCells="1" sizeWithCells="1">
                  <from>
                    <xdr:col>7</xdr:col>
                    <xdr:colOff>428625</xdr:colOff>
                    <xdr:row>12</xdr:row>
                    <xdr:rowOff>114300</xdr:rowOff>
                  </from>
                  <to>
                    <xdr:col>9</xdr:col>
                    <xdr:colOff>323850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Show_Duplicate_Scholar_Clean">
                <anchor moveWithCells="1" sizeWithCells="1">
                  <from>
                    <xdr:col>7</xdr:col>
                    <xdr:colOff>409575</xdr:colOff>
                    <xdr:row>14</xdr:row>
                    <xdr:rowOff>123825</xdr:rowOff>
                  </from>
                  <to>
                    <xdr:col>9</xdr:col>
                    <xdr:colOff>304800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Show_Duplicate_Scholar_Clean">
                <anchor moveWithCells="1" sizeWithCells="1">
                  <from>
                    <xdr:col>7</xdr:col>
                    <xdr:colOff>409575</xdr:colOff>
                    <xdr:row>16</xdr:row>
                    <xdr:rowOff>85725</xdr:rowOff>
                  </from>
                  <to>
                    <xdr:col>9</xdr:col>
                    <xdr:colOff>304800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Show_Duplicate_Scholar_Clean">
                <anchor moveWithCells="1" sizeWithCells="1">
                  <from>
                    <xdr:col>7</xdr:col>
                    <xdr:colOff>400050</xdr:colOff>
                    <xdr:row>18</xdr:row>
                    <xdr:rowOff>85725</xdr:rowOff>
                  </from>
                  <to>
                    <xdr:col>9</xdr:col>
                    <xdr:colOff>295275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5">
    <tablePart r:id="rId15"/>
    <tablePart r:id="rId16"/>
    <tablePart r:id="rId17"/>
    <tablePart r:id="rId18"/>
    <tablePart r:id="rId19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4E29D-56AC-4E82-A228-923F093C4456}">
  <sheetPr codeName="Sheet11">
    <tabColor rgb="FF00B050"/>
    <pageSetUpPr fitToPage="1"/>
  </sheetPr>
  <dimension ref="A1:BC37"/>
  <sheetViews>
    <sheetView workbookViewId="0">
      <pane xSplit="4" ySplit="1" topLeftCell="E23" activePane="bottomRight" state="frozen"/>
      <selection pane="topRight" activeCell="E1" sqref="E1"/>
      <selection pane="bottomLeft" activeCell="A2" sqref="A2"/>
      <selection pane="bottomRight" activeCell="E26" sqref="E26"/>
    </sheetView>
  </sheetViews>
  <sheetFormatPr defaultRowHeight="15" customHeight="1" x14ac:dyDescent="0.25"/>
  <cols>
    <col min="1" max="1" width="6.7109375" style="6" bestFit="1" customWidth="1"/>
    <col min="2" max="2" width="11.28515625" style="6" bestFit="1" customWidth="1"/>
    <col min="3" max="3" width="11.28515625" style="30" bestFit="1" customWidth="1"/>
    <col min="4" max="4" width="27.7109375" bestFit="1" customWidth="1"/>
    <col min="5" max="5" width="29.42578125" bestFit="1" customWidth="1"/>
    <col min="6" max="6" width="26" bestFit="1" customWidth="1"/>
    <col min="7" max="7" width="9.85546875" bestFit="1" customWidth="1"/>
    <col min="8" max="8" width="10" style="30" bestFit="1" customWidth="1"/>
    <col min="9" max="9" width="6.7109375" style="18" bestFit="1" customWidth="1"/>
    <col min="10" max="10" width="11.28515625" bestFit="1" customWidth="1"/>
    <col min="11" max="11" width="11.85546875" style="480" bestFit="1" customWidth="1"/>
    <col min="12" max="12" width="13.7109375" style="18" bestFit="1" customWidth="1"/>
    <col min="13" max="13" width="16.140625" bestFit="1" customWidth="1"/>
    <col min="14" max="14" width="11.85546875" style="479" bestFit="1" customWidth="1"/>
    <col min="15" max="50" width="7.85546875" bestFit="1" customWidth="1"/>
    <col min="51" max="55" width="3.85546875" bestFit="1" customWidth="1"/>
  </cols>
  <sheetData>
    <row r="1" spans="1:55" s="1" customFormat="1" ht="186" thickBot="1" x14ac:dyDescent="0.3">
      <c r="A1" s="82" t="s">
        <v>176</v>
      </c>
      <c r="B1" s="83" t="s">
        <v>127</v>
      </c>
      <c r="C1" s="83" t="s">
        <v>125</v>
      </c>
      <c r="D1" s="83" t="s">
        <v>129</v>
      </c>
      <c r="E1" s="83" t="s">
        <v>131</v>
      </c>
      <c r="F1" s="83" t="s">
        <v>133</v>
      </c>
      <c r="G1" s="83" t="s">
        <v>135</v>
      </c>
      <c r="H1" s="83" t="s">
        <v>137</v>
      </c>
      <c r="I1" s="83" t="s">
        <v>138</v>
      </c>
      <c r="J1" s="83" t="s">
        <v>139</v>
      </c>
      <c r="K1" s="83" t="s">
        <v>140</v>
      </c>
      <c r="L1" s="83" t="s">
        <v>142</v>
      </c>
      <c r="M1" s="83" t="s">
        <v>175</v>
      </c>
      <c r="N1" s="515" t="s">
        <v>177</v>
      </c>
      <c r="O1" s="84" t="s">
        <v>178</v>
      </c>
      <c r="P1" s="85" t="s">
        <v>179</v>
      </c>
      <c r="Q1" s="85" t="s">
        <v>180</v>
      </c>
      <c r="R1" s="86" t="s">
        <v>181</v>
      </c>
      <c r="S1" s="84" t="s">
        <v>182</v>
      </c>
      <c r="T1" s="85" t="s">
        <v>183</v>
      </c>
      <c r="U1" s="85" t="s">
        <v>184</v>
      </c>
      <c r="V1" s="86" t="s">
        <v>185</v>
      </c>
      <c r="W1" s="85" t="s">
        <v>186</v>
      </c>
      <c r="X1" s="85" t="s">
        <v>187</v>
      </c>
      <c r="Y1" s="85" t="s">
        <v>188</v>
      </c>
      <c r="Z1" s="85" t="s">
        <v>189</v>
      </c>
      <c r="AA1" s="85" t="s">
        <v>190</v>
      </c>
      <c r="AB1" s="85" t="s">
        <v>191</v>
      </c>
      <c r="AC1" s="85" t="s">
        <v>192</v>
      </c>
      <c r="AD1" s="85" t="s">
        <v>193</v>
      </c>
      <c r="AE1" s="85" t="s">
        <v>194</v>
      </c>
      <c r="AF1" s="85" t="s">
        <v>195</v>
      </c>
      <c r="AG1" s="87" t="s">
        <v>196</v>
      </c>
      <c r="AH1" s="85" t="s">
        <v>145</v>
      </c>
      <c r="AI1" s="85" t="s">
        <v>197</v>
      </c>
      <c r="AJ1" s="85" t="s">
        <v>198</v>
      </c>
      <c r="AK1" s="86" t="s">
        <v>199</v>
      </c>
      <c r="AL1" s="84" t="s">
        <v>200</v>
      </c>
      <c r="AM1" s="85" t="s">
        <v>201</v>
      </c>
      <c r="AN1" s="85" t="s">
        <v>202</v>
      </c>
      <c r="AO1" s="85" t="s">
        <v>203</v>
      </c>
      <c r="AP1" s="85" t="s">
        <v>204</v>
      </c>
      <c r="AQ1" s="85" t="s">
        <v>205</v>
      </c>
      <c r="AR1" s="85" t="s">
        <v>206</v>
      </c>
      <c r="AS1" s="85" t="s">
        <v>207</v>
      </c>
      <c r="AT1" s="85" t="s">
        <v>208</v>
      </c>
      <c r="AU1" s="85" t="s">
        <v>209</v>
      </c>
      <c r="AV1" s="85" t="s">
        <v>210</v>
      </c>
      <c r="AW1" s="85" t="s">
        <v>211</v>
      </c>
      <c r="AX1" s="85" t="s">
        <v>212</v>
      </c>
      <c r="AY1" s="85" t="s">
        <v>213</v>
      </c>
      <c r="AZ1" s="86" t="s">
        <v>214</v>
      </c>
      <c r="BA1" s="85" t="s">
        <v>215</v>
      </c>
      <c r="BB1" s="85" t="s">
        <v>216</v>
      </c>
      <c r="BC1" s="86" t="s">
        <v>217</v>
      </c>
    </row>
    <row r="2" spans="1:55" s="3" customFormat="1" ht="18.75" x14ac:dyDescent="0.25">
      <c r="A2" s="88">
        <v>1</v>
      </c>
      <c r="B2" s="88">
        <v>2</v>
      </c>
      <c r="C2" s="88">
        <v>3</v>
      </c>
      <c r="D2" s="88">
        <v>4</v>
      </c>
      <c r="E2" s="88">
        <v>5</v>
      </c>
      <c r="F2" s="88">
        <v>6</v>
      </c>
      <c r="G2" s="88">
        <v>7</v>
      </c>
      <c r="H2" s="88">
        <v>8</v>
      </c>
      <c r="I2" s="88">
        <v>9</v>
      </c>
      <c r="J2" s="88">
        <v>10</v>
      </c>
      <c r="K2" s="88">
        <v>11</v>
      </c>
      <c r="L2" s="88">
        <v>12</v>
      </c>
      <c r="M2" s="88">
        <v>13</v>
      </c>
      <c r="N2" s="88">
        <v>14</v>
      </c>
      <c r="O2" s="88">
        <v>15</v>
      </c>
      <c r="P2" s="88">
        <v>16</v>
      </c>
      <c r="Q2" s="88">
        <v>17</v>
      </c>
      <c r="R2" s="88">
        <v>18</v>
      </c>
      <c r="S2" s="88">
        <v>19</v>
      </c>
      <c r="T2" s="88">
        <v>20</v>
      </c>
      <c r="U2" s="88">
        <v>21</v>
      </c>
      <c r="V2" s="88">
        <v>22</v>
      </c>
      <c r="W2" s="88">
        <v>23</v>
      </c>
      <c r="X2" s="88">
        <v>24</v>
      </c>
      <c r="Y2" s="88">
        <v>25</v>
      </c>
      <c r="Z2" s="88">
        <v>26</v>
      </c>
      <c r="AA2" s="88">
        <v>27</v>
      </c>
      <c r="AB2" s="88">
        <v>28</v>
      </c>
      <c r="AC2" s="88">
        <v>29</v>
      </c>
      <c r="AD2" s="88">
        <v>30</v>
      </c>
      <c r="AE2" s="88">
        <v>31</v>
      </c>
      <c r="AF2" s="88">
        <v>32</v>
      </c>
      <c r="AG2" s="88">
        <v>33</v>
      </c>
      <c r="AH2" s="88">
        <v>34</v>
      </c>
      <c r="AI2" s="88">
        <v>35</v>
      </c>
      <c r="AJ2" s="88">
        <v>36</v>
      </c>
      <c r="AK2" s="88">
        <v>37</v>
      </c>
      <c r="AL2" s="88">
        <v>38</v>
      </c>
      <c r="AM2" s="88">
        <v>39</v>
      </c>
      <c r="AN2" s="88">
        <v>40</v>
      </c>
      <c r="AO2" s="88">
        <v>41</v>
      </c>
      <c r="AP2" s="88">
        <v>42</v>
      </c>
      <c r="AQ2" s="88">
        <v>43</v>
      </c>
      <c r="AR2" s="88">
        <v>44</v>
      </c>
      <c r="AS2" s="88">
        <v>45</v>
      </c>
      <c r="AT2" s="88">
        <v>46</v>
      </c>
      <c r="AU2" s="88">
        <v>47</v>
      </c>
      <c r="AV2" s="88">
        <v>48</v>
      </c>
      <c r="AW2" s="88">
        <v>49</v>
      </c>
      <c r="AX2" s="88">
        <v>50</v>
      </c>
      <c r="AY2" s="88">
        <v>51</v>
      </c>
      <c r="AZ2" s="88">
        <v>52</v>
      </c>
      <c r="BA2" s="88">
        <v>53</v>
      </c>
      <c r="BB2" s="88">
        <v>54</v>
      </c>
      <c r="BC2" s="88">
        <v>55</v>
      </c>
    </row>
    <row r="3" spans="1:55" ht="15.75" x14ac:dyDescent="0.25">
      <c r="A3" s="368">
        <v>1</v>
      </c>
      <c r="B3" s="368" t="s">
        <v>218</v>
      </c>
      <c r="C3" s="367" t="s">
        <v>148</v>
      </c>
      <c r="D3" s="367" t="s">
        <v>219</v>
      </c>
      <c r="E3" s="367" t="s">
        <v>220</v>
      </c>
      <c r="F3" s="367" t="s">
        <v>221</v>
      </c>
      <c r="G3" s="368" t="s">
        <v>136</v>
      </c>
      <c r="H3" s="368">
        <v>3652</v>
      </c>
      <c r="I3" s="369" t="s">
        <v>170</v>
      </c>
      <c r="J3" s="367">
        <v>318645603</v>
      </c>
      <c r="K3" s="476">
        <v>44754</v>
      </c>
      <c r="L3" s="370">
        <v>23328218885</v>
      </c>
      <c r="M3" s="371"/>
      <c r="N3" s="518">
        <v>45840</v>
      </c>
      <c r="O3" s="377">
        <v>41</v>
      </c>
      <c r="P3" s="377">
        <v>35</v>
      </c>
      <c r="Q3" s="377">
        <v>48</v>
      </c>
      <c r="R3" s="377">
        <v>30</v>
      </c>
      <c r="S3" s="367"/>
      <c r="T3" s="367"/>
      <c r="U3" s="367"/>
      <c r="V3" s="367"/>
      <c r="W3" s="367"/>
      <c r="X3" s="367"/>
      <c r="Y3" s="367"/>
      <c r="Z3" s="367"/>
      <c r="AA3" s="367"/>
      <c r="AB3" s="367"/>
      <c r="AC3" s="367"/>
      <c r="AD3" s="367"/>
      <c r="AE3" s="367"/>
      <c r="AF3" s="367"/>
      <c r="AG3" s="367"/>
      <c r="AH3" s="367"/>
      <c r="AI3" s="367"/>
      <c r="AJ3" s="367"/>
      <c r="AK3" s="367"/>
      <c r="AL3" s="367"/>
      <c r="AM3" s="367"/>
      <c r="AN3" s="367"/>
      <c r="AO3" s="367"/>
      <c r="AP3" s="367"/>
      <c r="AQ3" s="367"/>
      <c r="AR3" s="367"/>
      <c r="AS3" s="367"/>
      <c r="AT3" s="367"/>
      <c r="AU3" s="367"/>
      <c r="AV3" s="367"/>
      <c r="AW3" s="367"/>
      <c r="AX3" s="367" t="s">
        <v>222</v>
      </c>
    </row>
    <row r="4" spans="1:55" ht="15.75" x14ac:dyDescent="0.25">
      <c r="A4" s="368">
        <v>2</v>
      </c>
      <c r="B4" s="368" t="s">
        <v>223</v>
      </c>
      <c r="C4" s="367" t="s">
        <v>148</v>
      </c>
      <c r="D4" s="367" t="s">
        <v>224</v>
      </c>
      <c r="E4" s="367" t="s">
        <v>225</v>
      </c>
      <c r="F4" s="367" t="s">
        <v>226</v>
      </c>
      <c r="G4" s="368" t="s">
        <v>136</v>
      </c>
      <c r="H4" s="368">
        <v>3634</v>
      </c>
      <c r="I4" s="369" t="s">
        <v>170</v>
      </c>
      <c r="J4" s="367">
        <v>312994709</v>
      </c>
      <c r="K4" s="477">
        <v>44373</v>
      </c>
      <c r="L4" s="370">
        <v>23270075584</v>
      </c>
      <c r="M4" s="371"/>
      <c r="N4" s="519">
        <v>45811</v>
      </c>
      <c r="O4" s="377">
        <v>50</v>
      </c>
      <c r="P4" s="377">
        <v>50</v>
      </c>
      <c r="Q4" s="377">
        <v>47</v>
      </c>
      <c r="R4" s="377">
        <v>47</v>
      </c>
      <c r="S4" s="367"/>
      <c r="T4" s="367"/>
      <c r="U4" s="367"/>
      <c r="V4" s="367"/>
      <c r="W4" s="367"/>
      <c r="X4" s="367"/>
      <c r="Y4" s="367"/>
      <c r="Z4" s="367"/>
      <c r="AA4" s="367"/>
      <c r="AB4" s="367"/>
      <c r="AC4" s="367"/>
      <c r="AD4" s="367"/>
      <c r="AE4" s="367"/>
      <c r="AF4" s="367"/>
      <c r="AG4" s="367"/>
      <c r="AH4" s="367"/>
      <c r="AI4" s="367"/>
      <c r="AJ4" s="367"/>
      <c r="AK4" s="367"/>
      <c r="AL4" s="367"/>
      <c r="AM4" s="367"/>
      <c r="AN4" s="367"/>
      <c r="AO4" s="367"/>
      <c r="AP4" s="367"/>
      <c r="AQ4" s="367"/>
      <c r="AR4" s="367"/>
      <c r="AS4" s="367"/>
      <c r="AT4" s="367"/>
      <c r="AU4" s="367"/>
      <c r="AV4" s="367"/>
      <c r="AW4" s="367"/>
      <c r="AX4" s="367" t="s">
        <v>227</v>
      </c>
    </row>
    <row r="5" spans="1:55" ht="15.75" x14ac:dyDescent="0.25">
      <c r="A5" s="368">
        <v>3</v>
      </c>
      <c r="B5" s="368" t="s">
        <v>228</v>
      </c>
      <c r="C5" s="367" t="s">
        <v>148</v>
      </c>
      <c r="D5" s="367" t="s">
        <v>229</v>
      </c>
      <c r="E5" s="367" t="s">
        <v>230</v>
      </c>
      <c r="F5" s="367" t="s">
        <v>231</v>
      </c>
      <c r="G5" s="368" t="s">
        <v>136</v>
      </c>
      <c r="H5" s="368">
        <v>3636</v>
      </c>
      <c r="I5" s="370" t="s">
        <v>170</v>
      </c>
      <c r="J5" s="367">
        <v>314058619</v>
      </c>
      <c r="K5" s="477">
        <v>43954</v>
      </c>
      <c r="L5" s="370">
        <v>23328809427</v>
      </c>
      <c r="M5" s="371"/>
      <c r="N5" s="519">
        <v>45824</v>
      </c>
      <c r="O5" s="377">
        <v>40</v>
      </c>
      <c r="P5" s="377">
        <v>44</v>
      </c>
      <c r="Q5" s="377">
        <v>39</v>
      </c>
      <c r="R5" s="377">
        <v>38</v>
      </c>
      <c r="S5" s="367"/>
      <c r="T5" s="367"/>
      <c r="U5" s="367"/>
      <c r="V5" s="367"/>
      <c r="W5" s="367"/>
      <c r="X5" s="367"/>
      <c r="Y5" s="367"/>
      <c r="Z5" s="367"/>
      <c r="AA5" s="367"/>
      <c r="AB5" s="367"/>
      <c r="AC5" s="367"/>
      <c r="AD5" s="367"/>
      <c r="AE5" s="367"/>
      <c r="AF5" s="367"/>
      <c r="AG5" s="367"/>
      <c r="AH5" s="367"/>
      <c r="AI5" s="367"/>
      <c r="AJ5" s="367"/>
      <c r="AK5" s="367"/>
      <c r="AL5" s="367"/>
      <c r="AM5" s="367"/>
      <c r="AN5" s="367"/>
      <c r="AO5" s="367"/>
      <c r="AP5" s="367"/>
      <c r="AQ5" s="367"/>
      <c r="AR5" s="367"/>
      <c r="AS5" s="367"/>
      <c r="AT5" s="367"/>
      <c r="AU5" s="367"/>
      <c r="AV5" s="367"/>
      <c r="AW5" s="367"/>
      <c r="AX5" s="367" t="s">
        <v>232</v>
      </c>
    </row>
    <row r="6" spans="1:55" ht="15.75" x14ac:dyDescent="0.25">
      <c r="A6" s="368">
        <v>4</v>
      </c>
      <c r="B6" s="368" t="s">
        <v>233</v>
      </c>
      <c r="C6" s="367" t="s">
        <v>148</v>
      </c>
      <c r="D6" s="367" t="s">
        <v>234</v>
      </c>
      <c r="E6" s="367" t="s">
        <v>235</v>
      </c>
      <c r="F6" s="367" t="s">
        <v>236</v>
      </c>
      <c r="G6" s="368" t="s">
        <v>113</v>
      </c>
      <c r="H6" s="368">
        <v>3645</v>
      </c>
      <c r="I6" s="369" t="s">
        <v>170</v>
      </c>
      <c r="J6" s="367">
        <v>317252508</v>
      </c>
      <c r="K6" s="477">
        <v>43715</v>
      </c>
      <c r="L6" s="370">
        <v>23000444779</v>
      </c>
      <c r="M6" s="371"/>
      <c r="N6" s="519">
        <v>45838</v>
      </c>
      <c r="O6" s="377">
        <v>49</v>
      </c>
      <c r="P6" s="377">
        <v>50</v>
      </c>
      <c r="Q6" s="377">
        <v>45</v>
      </c>
      <c r="R6" s="377">
        <v>46</v>
      </c>
      <c r="S6" s="367"/>
      <c r="T6" s="367"/>
      <c r="U6" s="367"/>
      <c r="V6" s="367"/>
      <c r="W6" s="367"/>
      <c r="X6" s="367"/>
      <c r="Y6" s="367"/>
      <c r="Z6" s="367"/>
      <c r="AA6" s="367"/>
      <c r="AB6" s="553"/>
      <c r="AC6" s="553"/>
      <c r="AD6" s="553"/>
      <c r="AE6" s="553"/>
      <c r="AF6" s="553"/>
      <c r="AG6" s="553"/>
      <c r="AH6" s="553"/>
      <c r="AI6" s="553"/>
      <c r="AJ6" s="553"/>
      <c r="AK6" s="553"/>
      <c r="AL6" s="553"/>
      <c r="AM6" s="553"/>
      <c r="AN6" s="553"/>
      <c r="AO6" s="553"/>
      <c r="AP6" s="553"/>
      <c r="AQ6" s="553"/>
      <c r="AR6" s="553"/>
      <c r="AS6" s="553"/>
      <c r="AT6" s="553"/>
      <c r="AU6" s="553"/>
      <c r="AV6" s="553"/>
      <c r="AW6" s="553"/>
      <c r="AX6" s="553"/>
    </row>
    <row r="7" spans="1:55" ht="15.75" x14ac:dyDescent="0.25">
      <c r="A7" s="368">
        <v>5</v>
      </c>
      <c r="B7" s="368" t="s">
        <v>237</v>
      </c>
      <c r="C7" s="367" t="s">
        <v>148</v>
      </c>
      <c r="D7" s="367" t="s">
        <v>238</v>
      </c>
      <c r="E7" s="367" t="s">
        <v>239</v>
      </c>
      <c r="F7" s="367" t="s">
        <v>240</v>
      </c>
      <c r="G7" s="368" t="s">
        <v>113</v>
      </c>
      <c r="H7" s="368">
        <v>3644</v>
      </c>
      <c r="I7" s="369" t="s">
        <v>170</v>
      </c>
      <c r="J7" s="367">
        <v>317252506</v>
      </c>
      <c r="K7" s="477">
        <v>43781</v>
      </c>
      <c r="L7" s="370">
        <v>23114639954</v>
      </c>
      <c r="M7" s="371"/>
      <c r="N7" s="519">
        <v>45838</v>
      </c>
      <c r="O7" s="377">
        <v>50</v>
      </c>
      <c r="P7" s="377">
        <v>50</v>
      </c>
      <c r="Q7" s="377">
        <v>45</v>
      </c>
      <c r="R7" s="377">
        <v>50</v>
      </c>
      <c r="S7" s="367"/>
      <c r="T7" s="367"/>
      <c r="U7" s="367"/>
      <c r="V7" s="367"/>
      <c r="W7" s="367"/>
      <c r="X7" s="367"/>
      <c r="Y7" s="367"/>
      <c r="Z7" s="367"/>
      <c r="AA7" s="367"/>
      <c r="AB7" s="553"/>
      <c r="AC7" s="553"/>
      <c r="AD7" s="553"/>
      <c r="AE7" s="553"/>
      <c r="AF7" s="553"/>
      <c r="AG7" s="553"/>
      <c r="AH7" s="553"/>
      <c r="AI7" s="553"/>
      <c r="AJ7" s="553"/>
      <c r="AK7" s="553"/>
      <c r="AL7" s="553"/>
      <c r="AM7" s="553"/>
      <c r="AN7" s="553"/>
      <c r="AO7" s="553"/>
      <c r="AP7" s="553"/>
      <c r="AQ7" s="553"/>
      <c r="AR7" s="553"/>
      <c r="AS7" s="553"/>
      <c r="AT7" s="553"/>
      <c r="AU7" s="553"/>
      <c r="AV7" s="553"/>
      <c r="AW7" s="553"/>
      <c r="AX7" s="553"/>
    </row>
    <row r="8" spans="1:55" ht="15.75" x14ac:dyDescent="0.25">
      <c r="A8" s="368">
        <v>6</v>
      </c>
      <c r="B8" s="368" t="s">
        <v>241</v>
      </c>
      <c r="C8" s="367" t="s">
        <v>148</v>
      </c>
      <c r="D8" s="367" t="s">
        <v>242</v>
      </c>
      <c r="E8" s="367" t="s">
        <v>243</v>
      </c>
      <c r="F8" s="367" t="s">
        <v>244</v>
      </c>
      <c r="G8" s="368" t="s">
        <v>113</v>
      </c>
      <c r="H8" s="368">
        <v>3641</v>
      </c>
      <c r="I8" s="369" t="s">
        <v>171</v>
      </c>
      <c r="J8" s="367">
        <v>316929930</v>
      </c>
      <c r="K8" s="476">
        <v>44447</v>
      </c>
      <c r="L8" s="370">
        <v>23161272936</v>
      </c>
      <c r="M8" s="371"/>
      <c r="N8" s="518">
        <v>45835</v>
      </c>
      <c r="O8" s="377">
        <v>30</v>
      </c>
      <c r="P8" s="377">
        <v>20</v>
      </c>
      <c r="Q8" s="377">
        <v>17</v>
      </c>
      <c r="R8" s="377">
        <v>17</v>
      </c>
      <c r="S8" s="367"/>
      <c r="T8" s="367"/>
      <c r="U8" s="367"/>
      <c r="V8" s="367"/>
      <c r="W8" s="367"/>
      <c r="X8" s="367"/>
      <c r="Y8" s="367"/>
      <c r="Z8" s="367"/>
      <c r="AA8" s="367"/>
      <c r="AB8" s="553"/>
      <c r="AC8" s="553"/>
      <c r="AD8" s="553"/>
      <c r="AE8" s="553"/>
      <c r="AF8" s="553"/>
      <c r="AG8" s="553"/>
      <c r="AH8" s="553"/>
      <c r="AI8" s="553"/>
      <c r="AJ8" s="553"/>
      <c r="AK8" s="553"/>
      <c r="AL8" s="553"/>
      <c r="AM8" s="553"/>
      <c r="AN8" s="553"/>
      <c r="AO8" s="553"/>
      <c r="AP8" s="553"/>
      <c r="AQ8" s="553"/>
      <c r="AR8" s="553"/>
      <c r="AS8" s="553"/>
      <c r="AT8" s="553"/>
      <c r="AU8" s="553"/>
      <c r="AV8" s="553"/>
      <c r="AW8" s="553"/>
      <c r="AX8" s="553"/>
    </row>
    <row r="9" spans="1:55" ht="15.75" x14ac:dyDescent="0.25">
      <c r="A9" s="368">
        <v>7</v>
      </c>
      <c r="B9" s="368" t="s">
        <v>245</v>
      </c>
      <c r="C9" s="367" t="s">
        <v>148</v>
      </c>
      <c r="D9" s="367" t="s">
        <v>246</v>
      </c>
      <c r="E9" s="367" t="s">
        <v>235</v>
      </c>
      <c r="F9" s="367" t="s">
        <v>236</v>
      </c>
      <c r="G9" s="368" t="s">
        <v>113</v>
      </c>
      <c r="H9" s="368">
        <v>3646</v>
      </c>
      <c r="I9" s="370" t="s">
        <v>170</v>
      </c>
      <c r="J9" s="367">
        <v>317641167</v>
      </c>
      <c r="K9" s="476">
        <v>44286</v>
      </c>
      <c r="L9" s="370">
        <v>23000636583</v>
      </c>
      <c r="M9" s="371"/>
      <c r="N9" s="518">
        <v>45838</v>
      </c>
      <c r="O9" s="377">
        <v>49</v>
      </c>
      <c r="P9" s="377">
        <v>49</v>
      </c>
      <c r="Q9" s="377">
        <v>43</v>
      </c>
      <c r="R9" s="377">
        <v>46</v>
      </c>
      <c r="S9" s="367"/>
      <c r="T9" s="367"/>
      <c r="U9" s="367"/>
      <c r="V9" s="367"/>
      <c r="W9" s="367"/>
      <c r="X9" s="367"/>
      <c r="Y9" s="367"/>
      <c r="Z9" s="367"/>
      <c r="AA9" s="367"/>
      <c r="AB9" s="367"/>
      <c r="AC9" s="367"/>
      <c r="AD9" s="367"/>
      <c r="AE9" s="367"/>
      <c r="AF9" s="367"/>
      <c r="AG9" s="367"/>
      <c r="AH9" s="367"/>
      <c r="AI9" s="367"/>
      <c r="AJ9" s="367"/>
      <c r="AK9" s="367"/>
      <c r="AL9" s="367"/>
      <c r="AM9" s="367"/>
      <c r="AN9" s="367"/>
      <c r="AO9" s="367"/>
      <c r="AP9" s="367"/>
      <c r="AQ9" s="367"/>
      <c r="AR9" s="367"/>
      <c r="AS9" s="367"/>
      <c r="AT9" s="367"/>
      <c r="AU9" s="367"/>
      <c r="AV9" s="367"/>
      <c r="AW9" s="367"/>
      <c r="AX9" s="367" t="s">
        <v>247</v>
      </c>
    </row>
    <row r="10" spans="1:55" ht="15.75" x14ac:dyDescent="0.25">
      <c r="A10" s="368">
        <v>8</v>
      </c>
      <c r="B10" s="368" t="s">
        <v>248</v>
      </c>
      <c r="C10" s="367" t="s">
        <v>148</v>
      </c>
      <c r="D10" s="367" t="s">
        <v>249</v>
      </c>
      <c r="E10" s="367" t="s">
        <v>250</v>
      </c>
      <c r="F10" s="367" t="s">
        <v>251</v>
      </c>
      <c r="G10" s="368" t="s">
        <v>113</v>
      </c>
      <c r="H10" s="368">
        <v>3628</v>
      </c>
      <c r="I10" s="369" t="s">
        <v>170</v>
      </c>
      <c r="J10" s="367">
        <v>314644209</v>
      </c>
      <c r="K10" s="477">
        <v>44329</v>
      </c>
      <c r="L10" s="370">
        <v>23154872280</v>
      </c>
      <c r="M10" s="372">
        <v>250470671452</v>
      </c>
      <c r="N10" s="519">
        <v>45810</v>
      </c>
      <c r="O10" s="377">
        <v>38</v>
      </c>
      <c r="P10" s="377">
        <v>27</v>
      </c>
      <c r="Q10" s="377">
        <v>29</v>
      </c>
      <c r="R10" s="377">
        <v>32</v>
      </c>
      <c r="S10" s="367"/>
      <c r="T10" s="367"/>
      <c r="U10" s="367"/>
      <c r="V10" s="367"/>
      <c r="W10" s="367"/>
      <c r="X10" s="367"/>
      <c r="Y10" s="367"/>
      <c r="Z10" s="367"/>
      <c r="AA10" s="367"/>
      <c r="AB10" s="90"/>
      <c r="AC10" s="90"/>
      <c r="AD10" s="90"/>
      <c r="AE10" s="90"/>
      <c r="AF10" s="90"/>
      <c r="AG10" s="90"/>
      <c r="AH10" s="90"/>
      <c r="AI10" s="90"/>
      <c r="AJ10" s="90"/>
      <c r="AK10" s="90"/>
      <c r="AL10" s="90"/>
      <c r="AM10" s="90"/>
      <c r="AN10" s="90"/>
      <c r="AO10" s="90"/>
      <c r="AP10" s="90"/>
      <c r="AQ10" s="90"/>
      <c r="AR10" s="90"/>
      <c r="AS10" s="90"/>
      <c r="AT10" s="90"/>
      <c r="AU10" s="90"/>
      <c r="AV10" s="90"/>
      <c r="AW10" s="90"/>
      <c r="AX10" s="90"/>
    </row>
    <row r="11" spans="1:55" ht="15.75" x14ac:dyDescent="0.25">
      <c r="A11" s="368">
        <v>9</v>
      </c>
      <c r="B11" s="368" t="s">
        <v>252</v>
      </c>
      <c r="C11" s="367" t="s">
        <v>148</v>
      </c>
      <c r="D11" s="367" t="s">
        <v>253</v>
      </c>
      <c r="E11" s="367" t="s">
        <v>254</v>
      </c>
      <c r="F11" s="367" t="s">
        <v>255</v>
      </c>
      <c r="G11" s="368" t="s">
        <v>113</v>
      </c>
      <c r="H11" s="368">
        <v>3632</v>
      </c>
      <c r="I11" s="369" t="s">
        <v>171</v>
      </c>
      <c r="J11" s="367"/>
      <c r="K11" s="476">
        <v>44329</v>
      </c>
      <c r="L11" s="370">
        <v>23082020914</v>
      </c>
      <c r="M11" s="371"/>
      <c r="N11" s="518">
        <v>45811</v>
      </c>
      <c r="O11" s="377">
        <v>50</v>
      </c>
      <c r="P11" s="377">
        <v>45</v>
      </c>
      <c r="Q11" s="377">
        <v>50</v>
      </c>
      <c r="R11" s="377">
        <v>45</v>
      </c>
      <c r="S11" s="367"/>
      <c r="T11" s="367"/>
      <c r="U11" s="367"/>
      <c r="V11" s="367"/>
      <c r="W11" s="367"/>
      <c r="X11" s="367"/>
      <c r="Y11" s="367"/>
      <c r="Z11" s="367"/>
      <c r="AA11" s="367"/>
      <c r="AB11" s="90"/>
      <c r="AC11" s="90"/>
      <c r="AD11" s="90"/>
      <c r="AE11" s="90"/>
      <c r="AF11" s="90"/>
      <c r="AG11" s="90"/>
      <c r="AH11" s="90"/>
      <c r="AI11" s="90"/>
      <c r="AJ11" s="90"/>
      <c r="AK11" s="90"/>
      <c r="AL11" s="90"/>
      <c r="AM11" s="90"/>
      <c r="AN11" s="90"/>
      <c r="AO11" s="90"/>
      <c r="AP11" s="90"/>
      <c r="AQ11" s="90"/>
      <c r="AR11" s="90"/>
      <c r="AS11" s="90"/>
      <c r="AT11" s="90"/>
      <c r="AU11" s="90"/>
      <c r="AV11" s="90"/>
      <c r="AW11" s="90"/>
      <c r="AX11" s="90"/>
    </row>
    <row r="12" spans="1:55" ht="15.75" x14ac:dyDescent="0.25">
      <c r="A12" s="368">
        <v>10</v>
      </c>
      <c r="B12" s="368" t="s">
        <v>256</v>
      </c>
      <c r="C12" s="367" t="s">
        <v>148</v>
      </c>
      <c r="D12" s="367" t="s">
        <v>257</v>
      </c>
      <c r="E12" s="367" t="s">
        <v>258</v>
      </c>
      <c r="F12" s="367" t="s">
        <v>259</v>
      </c>
      <c r="G12" s="368" t="s">
        <v>136</v>
      </c>
      <c r="H12" s="368">
        <v>3629</v>
      </c>
      <c r="I12" s="369" t="s">
        <v>171</v>
      </c>
      <c r="J12" s="367">
        <v>314058601</v>
      </c>
      <c r="K12" s="476">
        <v>44509</v>
      </c>
      <c r="L12" s="370">
        <v>23258133177</v>
      </c>
      <c r="M12" s="371"/>
      <c r="N12" s="518">
        <v>45811</v>
      </c>
      <c r="O12" s="377">
        <v>37</v>
      </c>
      <c r="P12" s="377">
        <v>32</v>
      </c>
      <c r="Q12" s="377">
        <v>32</v>
      </c>
      <c r="R12" s="377">
        <v>30</v>
      </c>
      <c r="S12" s="367"/>
      <c r="T12" s="367"/>
      <c r="U12" s="367"/>
      <c r="V12" s="367"/>
      <c r="W12" s="367"/>
      <c r="X12" s="367"/>
      <c r="Y12" s="367"/>
      <c r="Z12" s="367"/>
      <c r="AA12" s="367"/>
      <c r="AB12" s="367"/>
      <c r="AC12" s="367"/>
      <c r="AD12" s="367"/>
      <c r="AE12" s="367"/>
      <c r="AF12" s="367"/>
      <c r="AG12" s="367"/>
      <c r="AH12" s="367"/>
      <c r="AI12" s="367"/>
      <c r="AJ12" s="367"/>
      <c r="AK12" s="367"/>
      <c r="AL12" s="367"/>
      <c r="AM12" s="367"/>
      <c r="AN12" s="367"/>
      <c r="AO12" s="367"/>
      <c r="AP12" s="367"/>
      <c r="AQ12" s="367"/>
      <c r="AR12" s="367"/>
      <c r="AS12" s="367"/>
      <c r="AT12" s="367"/>
      <c r="AU12" s="367"/>
      <c r="AV12" s="367"/>
      <c r="AW12" s="367"/>
      <c r="AX12" s="367" t="s">
        <v>222</v>
      </c>
    </row>
    <row r="13" spans="1:55" ht="15.75" x14ac:dyDescent="0.25">
      <c r="A13" s="368">
        <v>11</v>
      </c>
      <c r="B13" s="368" t="s">
        <v>260</v>
      </c>
      <c r="C13" s="367" t="s">
        <v>148</v>
      </c>
      <c r="D13" s="367" t="s">
        <v>261</v>
      </c>
      <c r="E13" s="367" t="s">
        <v>262</v>
      </c>
      <c r="F13" s="367" t="s">
        <v>263</v>
      </c>
      <c r="G13" s="368" t="s">
        <v>136</v>
      </c>
      <c r="H13" s="368">
        <v>3782</v>
      </c>
      <c r="I13" s="369" t="s">
        <v>171</v>
      </c>
      <c r="J13" s="367"/>
      <c r="K13" s="477">
        <v>44788</v>
      </c>
      <c r="L13" s="370">
        <v>23129273174</v>
      </c>
      <c r="M13" s="405">
        <v>238731724497</v>
      </c>
      <c r="N13" s="519">
        <v>45858</v>
      </c>
      <c r="O13" s="377">
        <v>30</v>
      </c>
      <c r="P13" s="377">
        <v>25</v>
      </c>
      <c r="Q13" s="377">
        <v>23</v>
      </c>
      <c r="R13" s="377">
        <v>34</v>
      </c>
      <c r="S13" s="367"/>
      <c r="T13" s="367"/>
      <c r="U13" s="367"/>
      <c r="V13" s="367"/>
      <c r="W13" s="367"/>
      <c r="X13" s="367"/>
      <c r="Y13" s="367"/>
      <c r="Z13" s="367"/>
      <c r="AA13" s="367"/>
      <c r="AB13" s="367"/>
      <c r="AC13" s="367"/>
      <c r="AD13" s="367"/>
      <c r="AE13" s="367"/>
      <c r="AF13" s="367"/>
      <c r="AG13" s="367"/>
      <c r="AH13" s="367"/>
      <c r="AI13" s="367"/>
      <c r="AJ13" s="367"/>
      <c r="AK13" s="367"/>
      <c r="AL13" s="367"/>
      <c r="AM13" s="367"/>
      <c r="AN13" s="367"/>
      <c r="AO13" s="367"/>
      <c r="AP13" s="367"/>
      <c r="AQ13" s="367"/>
      <c r="AR13" s="367"/>
      <c r="AS13" s="367"/>
      <c r="AT13" s="367"/>
      <c r="AU13" s="367"/>
      <c r="AV13" s="367"/>
      <c r="AW13" s="367"/>
      <c r="AX13" s="367" t="s">
        <v>222</v>
      </c>
    </row>
    <row r="14" spans="1:55" ht="15.75" x14ac:dyDescent="0.25">
      <c r="A14" s="368">
        <v>12</v>
      </c>
      <c r="B14" s="368" t="s">
        <v>264</v>
      </c>
      <c r="C14" s="367" t="s">
        <v>148</v>
      </c>
      <c r="D14" s="367" t="s">
        <v>265</v>
      </c>
      <c r="E14" s="367" t="s">
        <v>266</v>
      </c>
      <c r="F14" s="367" t="s">
        <v>267</v>
      </c>
      <c r="G14" s="368" t="s">
        <v>136</v>
      </c>
      <c r="H14" s="368">
        <v>3631</v>
      </c>
      <c r="I14" s="369" t="s">
        <v>171</v>
      </c>
      <c r="J14" s="367">
        <v>312994890</v>
      </c>
      <c r="K14" s="476">
        <v>44317</v>
      </c>
      <c r="L14" s="370">
        <v>23376438418</v>
      </c>
      <c r="M14" s="406">
        <v>954564747651</v>
      </c>
      <c r="N14" s="518">
        <v>45811</v>
      </c>
      <c r="O14" s="377">
        <v>50</v>
      </c>
      <c r="P14" s="377">
        <v>50</v>
      </c>
      <c r="Q14" s="377">
        <v>50</v>
      </c>
      <c r="R14" s="377">
        <v>44</v>
      </c>
      <c r="S14" s="367"/>
      <c r="T14" s="367"/>
      <c r="U14" s="367"/>
      <c r="V14" s="367"/>
      <c r="W14" s="367"/>
      <c r="X14" s="367"/>
      <c r="Y14" s="367"/>
      <c r="Z14" s="367"/>
      <c r="AA14" s="367"/>
      <c r="AB14" s="553"/>
      <c r="AC14" s="553"/>
      <c r="AD14" s="553"/>
      <c r="AE14" s="553"/>
      <c r="AF14" s="553"/>
      <c r="AG14" s="553"/>
      <c r="AH14" s="553"/>
      <c r="AI14" s="553"/>
      <c r="AJ14" s="553"/>
      <c r="AK14" s="553"/>
      <c r="AL14" s="553"/>
      <c r="AM14" s="553"/>
      <c r="AN14" s="553"/>
      <c r="AO14" s="553"/>
      <c r="AP14" s="553"/>
      <c r="AQ14" s="553"/>
      <c r="AR14" s="553"/>
      <c r="AS14" s="553"/>
      <c r="AT14" s="553"/>
      <c r="AU14" s="553"/>
      <c r="AV14" s="553"/>
      <c r="AW14" s="553"/>
      <c r="AX14" s="553"/>
    </row>
    <row r="15" spans="1:55" ht="15.75" x14ac:dyDescent="0.25">
      <c r="A15" s="368">
        <v>13</v>
      </c>
      <c r="B15" s="368" t="s">
        <v>268</v>
      </c>
      <c r="C15" s="367" t="s">
        <v>148</v>
      </c>
      <c r="D15" s="367" t="s">
        <v>269</v>
      </c>
      <c r="E15" s="367" t="s">
        <v>270</v>
      </c>
      <c r="F15" s="367" t="s">
        <v>271</v>
      </c>
      <c r="G15" s="368" t="s">
        <v>136</v>
      </c>
      <c r="H15" s="368">
        <v>3635</v>
      </c>
      <c r="I15" s="370" t="s">
        <v>171</v>
      </c>
      <c r="J15" s="367">
        <v>317974055</v>
      </c>
      <c r="K15" s="477">
        <v>44476</v>
      </c>
      <c r="L15" s="370">
        <v>23087046014</v>
      </c>
      <c r="M15" s="371"/>
      <c r="N15" s="519">
        <v>45813</v>
      </c>
      <c r="O15" s="377">
        <v>40</v>
      </c>
      <c r="P15" s="377">
        <v>40</v>
      </c>
      <c r="Q15" s="377">
        <v>32</v>
      </c>
      <c r="R15" s="377">
        <v>35</v>
      </c>
      <c r="S15" s="367"/>
      <c r="T15" s="367"/>
      <c r="U15" s="367"/>
      <c r="V15" s="367"/>
      <c r="W15" s="367"/>
      <c r="X15" s="367"/>
      <c r="Y15" s="367"/>
      <c r="Z15" s="367"/>
      <c r="AA15" s="367"/>
      <c r="AB15" s="89"/>
      <c r="AC15" s="89"/>
      <c r="AD15" s="89"/>
      <c r="AE15" s="89"/>
      <c r="AF15" s="89"/>
      <c r="AG15" s="89"/>
      <c r="AH15" s="89"/>
      <c r="AI15" s="89"/>
      <c r="AJ15" s="89"/>
      <c r="AK15" s="89"/>
      <c r="AL15" s="89"/>
      <c r="AM15" s="89"/>
      <c r="AN15" s="89"/>
      <c r="AO15" s="89"/>
      <c r="AP15" s="89"/>
      <c r="AQ15" s="89"/>
      <c r="AR15" s="89"/>
      <c r="AS15" s="89"/>
      <c r="AT15" s="89"/>
      <c r="AU15" s="89"/>
      <c r="AV15" s="89"/>
      <c r="AW15" s="89"/>
      <c r="AX15" s="89"/>
    </row>
    <row r="16" spans="1:55" ht="15.75" x14ac:dyDescent="0.25">
      <c r="A16" s="368">
        <v>14</v>
      </c>
      <c r="B16" s="368" t="s">
        <v>272</v>
      </c>
      <c r="C16" s="367" t="s">
        <v>148</v>
      </c>
      <c r="D16" s="367" t="s">
        <v>273</v>
      </c>
      <c r="E16" s="367" t="s">
        <v>274</v>
      </c>
      <c r="F16" s="367" t="s">
        <v>275</v>
      </c>
      <c r="G16" s="368" t="s">
        <v>136</v>
      </c>
      <c r="H16" s="368">
        <v>3642</v>
      </c>
      <c r="I16" s="369" t="s">
        <v>171</v>
      </c>
      <c r="J16" s="367"/>
      <c r="K16" s="476">
        <v>44391</v>
      </c>
      <c r="L16" s="370">
        <v>23312218429</v>
      </c>
      <c r="M16" s="371"/>
      <c r="N16" s="518">
        <v>45836</v>
      </c>
      <c r="O16" s="377">
        <v>35</v>
      </c>
      <c r="P16" s="377">
        <v>26</v>
      </c>
      <c r="Q16" s="377">
        <v>33</v>
      </c>
      <c r="R16" s="377">
        <v>33</v>
      </c>
      <c r="S16" s="367"/>
      <c r="T16" s="367"/>
      <c r="U16" s="367"/>
      <c r="V16" s="367"/>
      <c r="W16" s="367"/>
      <c r="X16" s="367"/>
      <c r="Y16" s="367"/>
      <c r="Z16" s="367"/>
      <c r="AA16" s="367"/>
      <c r="AB16" s="89"/>
      <c r="AC16" s="89"/>
      <c r="AD16" s="89"/>
      <c r="AE16" s="89"/>
      <c r="AF16" s="89"/>
      <c r="AG16" s="89"/>
      <c r="AH16" s="89"/>
      <c r="AI16" s="89"/>
      <c r="AJ16" s="89"/>
      <c r="AK16" s="89"/>
      <c r="AL16" s="89"/>
      <c r="AM16" s="89"/>
      <c r="AN16" s="89"/>
      <c r="AO16" s="89"/>
      <c r="AP16" s="89"/>
      <c r="AQ16" s="89"/>
      <c r="AR16" s="89"/>
      <c r="AS16" s="89"/>
      <c r="AT16" s="89"/>
      <c r="AU16" s="89"/>
      <c r="AV16" s="89"/>
      <c r="AW16" s="89"/>
      <c r="AX16" s="89"/>
    </row>
    <row r="17" spans="1:50" ht="15.75" x14ac:dyDescent="0.25">
      <c r="A17" s="368">
        <v>15</v>
      </c>
      <c r="B17" s="368" t="s">
        <v>276</v>
      </c>
      <c r="C17" s="367" t="s">
        <v>148</v>
      </c>
      <c r="D17" s="367" t="s">
        <v>277</v>
      </c>
      <c r="E17" s="367" t="s">
        <v>278</v>
      </c>
      <c r="F17" s="367" t="s">
        <v>279</v>
      </c>
      <c r="G17" s="368" t="s">
        <v>136</v>
      </c>
      <c r="H17" s="368">
        <v>3643</v>
      </c>
      <c r="I17" s="369" t="s">
        <v>171</v>
      </c>
      <c r="J17" s="367">
        <v>315057044</v>
      </c>
      <c r="K17" s="476">
        <v>44379</v>
      </c>
      <c r="L17" s="370">
        <v>23322524237</v>
      </c>
      <c r="M17" s="371"/>
      <c r="N17" s="518">
        <v>45838</v>
      </c>
      <c r="O17" s="377">
        <v>50</v>
      </c>
      <c r="P17" s="377">
        <v>50</v>
      </c>
      <c r="Q17" s="377">
        <v>42</v>
      </c>
      <c r="R17" s="377">
        <v>48</v>
      </c>
      <c r="S17" s="367"/>
      <c r="T17" s="367"/>
      <c r="U17" s="367"/>
      <c r="V17" s="367"/>
      <c r="W17" s="367"/>
      <c r="X17" s="367"/>
      <c r="Y17" s="367"/>
      <c r="Z17" s="367"/>
      <c r="AA17" s="367"/>
      <c r="AB17" s="89"/>
      <c r="AC17" s="89"/>
      <c r="AD17" s="89"/>
      <c r="AE17" s="89"/>
      <c r="AF17" s="89"/>
      <c r="AG17" s="89"/>
      <c r="AH17" s="89"/>
      <c r="AI17" s="89"/>
      <c r="AJ17" s="89"/>
      <c r="AK17" s="89"/>
      <c r="AL17" s="89"/>
      <c r="AM17" s="89"/>
      <c r="AN17" s="89"/>
      <c r="AO17" s="89"/>
      <c r="AP17" s="89"/>
      <c r="AQ17" s="89"/>
      <c r="AR17" s="89"/>
      <c r="AS17" s="89"/>
      <c r="AT17" s="89"/>
      <c r="AU17" s="89"/>
      <c r="AV17" s="89"/>
      <c r="AW17" s="89"/>
      <c r="AX17" s="89"/>
    </row>
    <row r="18" spans="1:50" ht="15.75" x14ac:dyDescent="0.25">
      <c r="A18" s="368">
        <v>16</v>
      </c>
      <c r="B18" s="368" t="s">
        <v>280</v>
      </c>
      <c r="C18" s="367" t="s">
        <v>148</v>
      </c>
      <c r="D18" s="367" t="s">
        <v>281</v>
      </c>
      <c r="E18" s="367" t="s">
        <v>282</v>
      </c>
      <c r="F18" s="367" t="s">
        <v>283</v>
      </c>
      <c r="G18" s="368" t="s">
        <v>113</v>
      </c>
      <c r="H18" s="368">
        <v>3846</v>
      </c>
      <c r="I18" s="370" t="s">
        <v>171</v>
      </c>
      <c r="J18" s="368">
        <v>317921184</v>
      </c>
      <c r="K18" s="478">
        <v>44460</v>
      </c>
      <c r="L18" s="370" t="s">
        <v>284</v>
      </c>
      <c r="M18" s="371"/>
      <c r="N18" s="520">
        <v>45835</v>
      </c>
      <c r="O18" s="386">
        <v>37</v>
      </c>
      <c r="P18" s="386">
        <v>33</v>
      </c>
      <c r="Q18" s="386">
        <v>31</v>
      </c>
      <c r="R18" s="386">
        <v>31</v>
      </c>
      <c r="S18" s="367"/>
      <c r="T18" s="367"/>
      <c r="U18" s="367"/>
      <c r="V18" s="367"/>
      <c r="W18" s="367"/>
      <c r="X18" s="367"/>
      <c r="Y18" s="367"/>
      <c r="Z18" s="367"/>
      <c r="AA18" s="367"/>
      <c r="AB18" s="367"/>
      <c r="AC18" s="367"/>
      <c r="AD18" s="367"/>
      <c r="AE18" s="367"/>
      <c r="AF18" s="367"/>
      <c r="AG18" s="367"/>
      <c r="AH18" s="367"/>
      <c r="AI18" s="367"/>
      <c r="AJ18" s="367"/>
      <c r="AK18" s="367"/>
      <c r="AL18" s="367"/>
      <c r="AM18" s="367"/>
      <c r="AN18" s="367"/>
      <c r="AO18" s="367"/>
      <c r="AP18" s="367"/>
      <c r="AQ18" s="367"/>
      <c r="AR18" s="367"/>
      <c r="AS18" s="367"/>
      <c r="AT18" s="367"/>
      <c r="AU18" s="367"/>
      <c r="AV18" s="367"/>
      <c r="AW18" s="367"/>
      <c r="AX18" s="367" t="s">
        <v>222</v>
      </c>
    </row>
    <row r="19" spans="1:50" ht="15.75" x14ac:dyDescent="0.25">
      <c r="A19" s="368">
        <v>17</v>
      </c>
      <c r="B19" s="368" t="s">
        <v>285</v>
      </c>
      <c r="C19" s="367" t="s">
        <v>148</v>
      </c>
      <c r="D19" s="367" t="s">
        <v>286</v>
      </c>
      <c r="E19" s="367" t="s">
        <v>287</v>
      </c>
      <c r="F19" s="367" t="s">
        <v>288</v>
      </c>
      <c r="G19" s="368" t="s">
        <v>113</v>
      </c>
      <c r="H19" s="368">
        <v>3663</v>
      </c>
      <c r="I19" s="369" t="s">
        <v>171</v>
      </c>
      <c r="J19" s="367">
        <v>309201365</v>
      </c>
      <c r="K19" s="477">
        <v>43605</v>
      </c>
      <c r="L19" s="370">
        <v>23298491676</v>
      </c>
      <c r="M19" s="371"/>
      <c r="N19" s="519">
        <v>45846</v>
      </c>
      <c r="O19" s="377">
        <v>25</v>
      </c>
      <c r="P19" s="377">
        <v>25</v>
      </c>
      <c r="Q19" s="377">
        <v>23</v>
      </c>
      <c r="R19" s="377">
        <v>31</v>
      </c>
      <c r="S19" s="367"/>
      <c r="T19" s="367"/>
      <c r="U19" s="367"/>
      <c r="V19" s="367"/>
      <c r="W19" s="367"/>
      <c r="X19" s="367"/>
      <c r="Y19" s="367"/>
      <c r="Z19" s="367"/>
      <c r="AA19" s="367"/>
      <c r="AB19" s="89"/>
      <c r="AC19" s="89"/>
      <c r="AD19" s="89"/>
      <c r="AE19" s="89"/>
      <c r="AF19" s="89"/>
      <c r="AG19" s="89"/>
      <c r="AH19" s="89"/>
      <c r="AI19" s="89"/>
      <c r="AJ19" s="89"/>
      <c r="AK19" s="89"/>
      <c r="AL19" s="89"/>
      <c r="AM19" s="89"/>
      <c r="AN19" s="89"/>
      <c r="AO19" s="89"/>
      <c r="AP19" s="89"/>
      <c r="AQ19" s="89"/>
      <c r="AR19" s="89"/>
      <c r="AS19" s="89"/>
      <c r="AT19" s="89"/>
      <c r="AU19" s="89"/>
      <c r="AV19" s="89"/>
      <c r="AW19" s="89"/>
      <c r="AX19" s="89"/>
    </row>
    <row r="20" spans="1:50" ht="15.75" x14ac:dyDescent="0.25">
      <c r="A20" s="368">
        <v>18</v>
      </c>
      <c r="B20" s="368" t="s">
        <v>289</v>
      </c>
      <c r="C20" s="367" t="s">
        <v>148</v>
      </c>
      <c r="D20" s="367" t="s">
        <v>290</v>
      </c>
      <c r="E20" s="367" t="s">
        <v>291</v>
      </c>
      <c r="F20" s="367" t="s">
        <v>292</v>
      </c>
      <c r="G20" s="368" t="s">
        <v>113</v>
      </c>
      <c r="H20" s="368">
        <v>3638</v>
      </c>
      <c r="I20" s="369" t="s">
        <v>171</v>
      </c>
      <c r="J20" s="367">
        <v>316719649</v>
      </c>
      <c r="K20" s="476">
        <v>44547</v>
      </c>
      <c r="L20" s="370">
        <v>23232083656</v>
      </c>
      <c r="M20" s="371"/>
      <c r="N20" s="518">
        <v>45828</v>
      </c>
      <c r="O20" s="377">
        <v>31</v>
      </c>
      <c r="P20" s="377">
        <v>31</v>
      </c>
      <c r="Q20" s="377">
        <v>42</v>
      </c>
      <c r="R20" s="377">
        <v>30</v>
      </c>
      <c r="S20" s="367"/>
      <c r="T20" s="367"/>
      <c r="U20" s="367"/>
      <c r="V20" s="367"/>
      <c r="W20" s="367"/>
      <c r="X20" s="367"/>
      <c r="Y20" s="367"/>
      <c r="Z20" s="367"/>
      <c r="AA20" s="367"/>
      <c r="AB20" s="89"/>
      <c r="AC20" s="89"/>
      <c r="AD20" s="89"/>
      <c r="AE20" s="89"/>
      <c r="AF20" s="89"/>
      <c r="AG20" s="89"/>
      <c r="AH20" s="89"/>
      <c r="AI20" s="89"/>
      <c r="AJ20" s="89"/>
      <c r="AK20" s="89"/>
      <c r="AL20" s="89"/>
      <c r="AM20" s="89"/>
      <c r="AN20" s="89"/>
      <c r="AO20" s="89"/>
      <c r="AP20" s="89"/>
      <c r="AQ20" s="89"/>
      <c r="AR20" s="89"/>
      <c r="AS20" s="89"/>
      <c r="AT20" s="89"/>
      <c r="AU20" s="89"/>
      <c r="AV20" s="89"/>
      <c r="AW20" s="89"/>
      <c r="AX20" s="89"/>
    </row>
    <row r="21" spans="1:50" ht="15.75" x14ac:dyDescent="0.25">
      <c r="A21" s="368">
        <v>19</v>
      </c>
      <c r="B21" s="368" t="s">
        <v>293</v>
      </c>
      <c r="C21" s="367" t="s">
        <v>148</v>
      </c>
      <c r="D21" s="367" t="s">
        <v>294</v>
      </c>
      <c r="E21" s="367" t="s">
        <v>295</v>
      </c>
      <c r="F21" s="367" t="s">
        <v>296</v>
      </c>
      <c r="G21" s="368" t="s">
        <v>113</v>
      </c>
      <c r="H21" s="368">
        <v>3630</v>
      </c>
      <c r="I21" s="370" t="s">
        <v>171</v>
      </c>
      <c r="J21" s="367">
        <v>312977680</v>
      </c>
      <c r="K21" s="477">
        <v>44337</v>
      </c>
      <c r="L21" s="370">
        <v>23082596243</v>
      </c>
      <c r="M21" s="373">
        <v>232430390853</v>
      </c>
      <c r="N21" s="519">
        <v>45811</v>
      </c>
      <c r="O21" s="377">
        <v>50</v>
      </c>
      <c r="P21" s="377">
        <v>45</v>
      </c>
      <c r="Q21" s="377">
        <v>48</v>
      </c>
      <c r="R21" s="377">
        <v>42</v>
      </c>
      <c r="S21" s="367"/>
      <c r="T21" s="367"/>
      <c r="U21" s="367"/>
      <c r="V21" s="367"/>
      <c r="W21" s="367"/>
      <c r="X21" s="367"/>
      <c r="Y21" s="367"/>
      <c r="Z21" s="367"/>
      <c r="AA21" s="367"/>
      <c r="AB21" s="89"/>
      <c r="AC21" s="89"/>
      <c r="AD21" s="89"/>
      <c r="AE21" s="89"/>
      <c r="AF21" s="89"/>
      <c r="AG21" s="89"/>
      <c r="AH21" s="89"/>
      <c r="AI21" s="89"/>
      <c r="AJ21" s="89"/>
      <c r="AK21" s="89"/>
      <c r="AL21" s="89"/>
      <c r="AM21" s="89"/>
      <c r="AN21" s="89"/>
      <c r="AO21" s="89"/>
      <c r="AP21" s="89"/>
      <c r="AQ21" s="89"/>
      <c r="AR21" s="89"/>
      <c r="AS21" s="89"/>
      <c r="AT21" s="89"/>
      <c r="AU21" s="89"/>
      <c r="AV21" s="89"/>
      <c r="AW21" s="89"/>
      <c r="AX21" s="89"/>
    </row>
    <row r="22" spans="1:50" ht="15.75" x14ac:dyDescent="0.25">
      <c r="A22" s="368">
        <v>20</v>
      </c>
      <c r="B22" s="368" t="s">
        <v>297</v>
      </c>
      <c r="C22" s="367" t="s">
        <v>148</v>
      </c>
      <c r="D22" s="367" t="s">
        <v>298</v>
      </c>
      <c r="E22" s="367" t="s">
        <v>299</v>
      </c>
      <c r="F22" s="367" t="s">
        <v>300</v>
      </c>
      <c r="G22" s="368" t="s">
        <v>113</v>
      </c>
      <c r="H22" s="368">
        <v>3640</v>
      </c>
      <c r="I22" s="369" t="s">
        <v>171</v>
      </c>
      <c r="J22" s="367">
        <v>317974051</v>
      </c>
      <c r="K22" s="477">
        <v>44531</v>
      </c>
      <c r="L22" s="370">
        <v>23329611753</v>
      </c>
      <c r="M22" s="373">
        <v>263114460866</v>
      </c>
      <c r="N22" s="519">
        <v>45831</v>
      </c>
      <c r="O22" s="377">
        <v>43</v>
      </c>
      <c r="P22" s="377">
        <v>37</v>
      </c>
      <c r="Q22" s="377">
        <v>45</v>
      </c>
      <c r="R22" s="377">
        <v>37</v>
      </c>
      <c r="S22" s="367"/>
      <c r="T22" s="367"/>
      <c r="U22" s="367"/>
      <c r="V22" s="367"/>
      <c r="W22" s="367"/>
      <c r="X22" s="367"/>
      <c r="Y22" s="367"/>
      <c r="Z22" s="367"/>
      <c r="AA22" s="367"/>
      <c r="AB22" s="90"/>
      <c r="AC22" s="90"/>
      <c r="AD22" s="90"/>
      <c r="AE22" s="90"/>
      <c r="AF22" s="90"/>
      <c r="AG22" s="90"/>
      <c r="AH22" s="90"/>
      <c r="AI22" s="90"/>
      <c r="AJ22" s="90"/>
      <c r="AK22" s="90"/>
      <c r="AL22" s="90"/>
      <c r="AM22" s="90"/>
      <c r="AN22" s="90"/>
      <c r="AO22" s="90"/>
      <c r="AP22" s="90"/>
      <c r="AQ22" s="90"/>
      <c r="AR22" s="90"/>
      <c r="AS22" s="90"/>
      <c r="AT22" s="90"/>
      <c r="AU22" s="90"/>
      <c r="AV22" s="90"/>
      <c r="AW22" s="90"/>
      <c r="AX22" s="90"/>
    </row>
    <row r="23" spans="1:50" ht="15.75" x14ac:dyDescent="0.25">
      <c r="A23" s="368">
        <v>21</v>
      </c>
      <c r="B23" s="368" t="s">
        <v>301</v>
      </c>
      <c r="C23" s="367" t="s">
        <v>148</v>
      </c>
      <c r="D23" s="367" t="s">
        <v>302</v>
      </c>
      <c r="E23" s="367" t="s">
        <v>303</v>
      </c>
      <c r="F23" s="367" t="s">
        <v>304</v>
      </c>
      <c r="G23" s="368" t="s">
        <v>136</v>
      </c>
      <c r="H23" s="368">
        <v>3633</v>
      </c>
      <c r="I23" s="369" t="s">
        <v>171</v>
      </c>
      <c r="J23" s="367">
        <v>316719624</v>
      </c>
      <c r="K23" s="476">
        <v>44494</v>
      </c>
      <c r="L23" s="370">
        <v>23056536061</v>
      </c>
      <c r="M23" s="371"/>
      <c r="N23" s="518">
        <v>45811</v>
      </c>
      <c r="O23" s="377">
        <v>50</v>
      </c>
      <c r="P23" s="377">
        <v>48</v>
      </c>
      <c r="Q23" s="377">
        <v>50</v>
      </c>
      <c r="R23" s="377">
        <v>39</v>
      </c>
      <c r="S23" s="367"/>
      <c r="T23" s="367"/>
      <c r="U23" s="367"/>
      <c r="V23" s="367"/>
      <c r="W23" s="367"/>
      <c r="X23" s="367"/>
      <c r="Y23" s="367"/>
      <c r="Z23" s="367"/>
      <c r="AA23" s="367"/>
      <c r="AB23" s="553"/>
      <c r="AC23" s="553"/>
      <c r="AD23" s="553"/>
      <c r="AE23" s="553"/>
      <c r="AF23" s="553"/>
      <c r="AG23" s="553"/>
      <c r="AH23" s="553"/>
      <c r="AI23" s="553"/>
      <c r="AJ23" s="553"/>
      <c r="AK23" s="553"/>
      <c r="AL23" s="553"/>
      <c r="AM23" s="553"/>
      <c r="AN23" s="553"/>
      <c r="AO23" s="553"/>
      <c r="AP23" s="553"/>
      <c r="AQ23" s="553"/>
      <c r="AR23" s="553"/>
      <c r="AS23" s="553"/>
      <c r="AT23" s="553"/>
      <c r="AU23" s="553"/>
      <c r="AV23" s="553"/>
      <c r="AW23" s="553"/>
      <c r="AX23" s="553"/>
    </row>
    <row r="24" spans="1:50" ht="15.75" x14ac:dyDescent="0.25">
      <c r="A24" s="368">
        <v>22</v>
      </c>
      <c r="B24" s="368" t="s">
        <v>305</v>
      </c>
      <c r="C24" s="367" t="s">
        <v>148</v>
      </c>
      <c r="D24" s="367" t="s">
        <v>306</v>
      </c>
      <c r="E24" s="367" t="s">
        <v>307</v>
      </c>
      <c r="F24" s="367" t="s">
        <v>308</v>
      </c>
      <c r="G24" s="368" t="s">
        <v>136</v>
      </c>
      <c r="H24" s="368">
        <v>3466</v>
      </c>
      <c r="I24" s="370" t="s">
        <v>172</v>
      </c>
      <c r="J24" s="367">
        <v>314094463</v>
      </c>
      <c r="K24" s="478">
        <v>44407</v>
      </c>
      <c r="L24" s="370">
        <v>22856332606</v>
      </c>
      <c r="M24" s="371"/>
      <c r="N24" s="520">
        <v>45463</v>
      </c>
      <c r="O24" s="386">
        <v>50</v>
      </c>
      <c r="P24" s="386">
        <v>48</v>
      </c>
      <c r="Q24" s="386">
        <v>50</v>
      </c>
      <c r="R24" s="386">
        <v>45</v>
      </c>
      <c r="S24" s="367"/>
      <c r="T24" s="367"/>
      <c r="U24" s="367"/>
      <c r="V24" s="367"/>
      <c r="W24" s="367"/>
      <c r="X24" s="367"/>
      <c r="Y24" s="367"/>
      <c r="Z24" s="367"/>
      <c r="AA24" s="367"/>
      <c r="AB24" s="89"/>
      <c r="AC24" s="89"/>
      <c r="AD24" s="89"/>
      <c r="AE24" s="89"/>
      <c r="AF24" s="89"/>
      <c r="AG24" s="89"/>
      <c r="AH24" s="89"/>
      <c r="AI24" s="89"/>
      <c r="AJ24" s="89"/>
      <c r="AK24" s="89"/>
      <c r="AL24" s="89"/>
      <c r="AM24" s="89"/>
      <c r="AN24" s="89"/>
      <c r="AO24" s="89"/>
      <c r="AP24" s="89"/>
      <c r="AQ24" s="89"/>
      <c r="AR24" s="89"/>
      <c r="AS24" s="89"/>
      <c r="AT24" s="89"/>
      <c r="AU24" s="89"/>
      <c r="AV24" s="89"/>
      <c r="AW24" s="89"/>
      <c r="AX24" s="89"/>
    </row>
    <row r="25" spans="1:50" ht="15.75" x14ac:dyDescent="0.25">
      <c r="A25" s="368">
        <v>23</v>
      </c>
      <c r="B25" s="368" t="s">
        <v>309</v>
      </c>
      <c r="C25" s="367" t="s">
        <v>148</v>
      </c>
      <c r="D25" s="367" t="s">
        <v>310</v>
      </c>
      <c r="E25" s="367" t="s">
        <v>311</v>
      </c>
      <c r="F25" s="367" t="s">
        <v>312</v>
      </c>
      <c r="G25" s="368" t="s">
        <v>136</v>
      </c>
      <c r="H25" s="368">
        <v>3653</v>
      </c>
      <c r="I25" s="370" t="s">
        <v>172</v>
      </c>
      <c r="J25" s="367"/>
      <c r="K25" s="477">
        <v>44536</v>
      </c>
      <c r="L25" s="374">
        <v>23142693131</v>
      </c>
      <c r="M25" s="371"/>
      <c r="N25" s="519">
        <v>45840</v>
      </c>
      <c r="O25" s="377">
        <v>46</v>
      </c>
      <c r="P25" s="377">
        <v>37</v>
      </c>
      <c r="Q25" s="377">
        <v>38</v>
      </c>
      <c r="R25" s="377">
        <v>50</v>
      </c>
      <c r="S25" s="367"/>
      <c r="T25" s="367"/>
      <c r="U25" s="367"/>
      <c r="V25" s="367"/>
      <c r="W25" s="367"/>
      <c r="X25" s="367"/>
      <c r="Y25" s="367"/>
      <c r="Z25" s="367"/>
      <c r="AA25" s="367"/>
      <c r="AB25" s="89"/>
      <c r="AC25" s="89"/>
      <c r="AD25" s="89"/>
      <c r="AE25" s="89"/>
      <c r="AF25" s="89"/>
      <c r="AG25" s="89"/>
      <c r="AH25" s="89"/>
      <c r="AI25" s="89"/>
      <c r="AJ25" s="89"/>
      <c r="AK25" s="89"/>
      <c r="AL25" s="89"/>
      <c r="AM25" s="89"/>
      <c r="AN25" s="89"/>
      <c r="AO25" s="89"/>
      <c r="AP25" s="89"/>
      <c r="AQ25" s="89"/>
      <c r="AR25" s="89"/>
      <c r="AS25" s="89"/>
      <c r="AT25" s="89"/>
      <c r="AU25" s="89"/>
      <c r="AV25" s="89"/>
      <c r="AW25" s="89"/>
      <c r="AX25" s="89"/>
    </row>
    <row r="26" spans="1:50" ht="15.75" x14ac:dyDescent="0.25">
      <c r="A26" s="366"/>
      <c r="B26" s="389"/>
      <c r="C26" s="367"/>
      <c r="D26" s="377" t="s">
        <v>2906</v>
      </c>
      <c r="E26" s="30"/>
      <c r="F26" s="30"/>
      <c r="G26" s="30"/>
      <c r="I26" s="12"/>
      <c r="J26" s="30"/>
      <c r="K26" s="479"/>
      <c r="L26" s="12"/>
      <c r="M26" s="30"/>
    </row>
    <row r="27" spans="1:50" ht="15.75" x14ac:dyDescent="0.25">
      <c r="D27" s="349"/>
    </row>
    <row r="28" spans="1:50" ht="15.75" x14ac:dyDescent="0.25"/>
    <row r="29" spans="1:50" ht="15.75" x14ac:dyDescent="0.25"/>
    <row r="30" spans="1:50" ht="15.75" x14ac:dyDescent="0.25"/>
    <row r="31" spans="1:50" ht="15.75" x14ac:dyDescent="0.25"/>
    <row r="32" spans="1:50" ht="15.75" x14ac:dyDescent="0.25"/>
    <row r="33" spans="3:3" ht="15.75" x14ac:dyDescent="0.25"/>
    <row r="34" spans="3:3" ht="15.75" x14ac:dyDescent="0.25"/>
    <row r="35" spans="3:3" ht="15.75" x14ac:dyDescent="0.25"/>
    <row r="36" spans="3:3" ht="15.75" x14ac:dyDescent="0.25"/>
    <row r="37" spans="3:3" ht="15.75" x14ac:dyDescent="0.25">
      <c r="C37" s="100"/>
    </row>
  </sheetData>
  <autoFilter ref="A2:AX25" xr:uid="{4744E29D-56AC-4E82-A228-923F093C4456}"/>
  <conditionalFormatting sqref="AJ1">
    <cfRule type="cellIs" dxfId="21" priority="3" operator="equal">
      <formula>"FAIL"</formula>
    </cfRule>
    <cfRule type="cellIs" dxfId="20" priority="4" operator="equal">
      <formula>"PASS"</formula>
    </cfRule>
  </conditionalFormatting>
  <conditionalFormatting sqref="M3:M25">
    <cfRule type="cellIs" dxfId="19" priority="2" operator="equal">
      <formula>"""Not Available"""</formula>
    </cfRule>
  </conditionalFormatting>
  <conditionalFormatting sqref="A1:BC25">
    <cfRule type="expression" dxfId="18" priority="1">
      <formula>ROW()=CELL("row")</formula>
    </cfRule>
  </conditionalFormatting>
  <pageMargins left="0.7" right="0.7" top="0.75" bottom="0.75" header="0.3" footer="0.3"/>
  <pageSetup paperSize="9" scale="25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00B050"/>
    <pageSetUpPr fitToPage="1"/>
  </sheetPr>
  <dimension ref="A1:AX35"/>
  <sheetViews>
    <sheetView topLeftCell="J1" workbookViewId="0">
      <selection activeCell="Q1" sqref="Q1"/>
    </sheetView>
  </sheetViews>
  <sheetFormatPr defaultColWidth="9.140625" defaultRowHeight="15" customHeight="1" x14ac:dyDescent="0.25"/>
  <cols>
    <col min="1" max="1" width="6.7109375" style="1" bestFit="1" customWidth="1"/>
    <col min="2" max="2" width="11.28515625" style="1" bestFit="1" customWidth="1"/>
    <col min="3" max="3" width="8" style="12" bestFit="1" customWidth="1"/>
    <col min="4" max="4" width="26.7109375" style="1" bestFit="1" customWidth="1"/>
    <col min="5" max="5" width="32.85546875" style="1" bestFit="1" customWidth="1"/>
    <col min="6" max="6" width="27.42578125" style="1" bestFit="1" customWidth="1"/>
    <col min="7" max="7" width="9.85546875" style="1" bestFit="1" customWidth="1"/>
    <col min="8" max="8" width="10" style="1" bestFit="1" customWidth="1"/>
    <col min="9" max="9" width="6.7109375" style="1" bestFit="1" customWidth="1"/>
    <col min="10" max="10" width="11.28515625" style="1" bestFit="1" customWidth="1"/>
    <col min="11" max="11" width="11.85546875" style="483" bestFit="1" customWidth="1"/>
    <col min="12" max="12" width="13.7109375" style="1" bestFit="1" customWidth="1"/>
    <col min="13" max="13" width="16.140625" style="7" bestFit="1" customWidth="1"/>
    <col min="14" max="14" width="13.28515625" style="485" bestFit="1" customWidth="1"/>
    <col min="15" max="15" width="3.85546875" style="1" bestFit="1" customWidth="1"/>
    <col min="16" max="16" width="7.85546875" style="1" bestFit="1" customWidth="1"/>
    <col min="17" max="17" width="3.85546875" style="1" bestFit="1" customWidth="1"/>
    <col min="18" max="18" width="7.85546875" style="1" bestFit="1" customWidth="1"/>
    <col min="19" max="19" width="4.42578125" style="1" bestFit="1" customWidth="1"/>
    <col min="20" max="20" width="7.85546875" style="1" bestFit="1" customWidth="1"/>
    <col min="21" max="21" width="3.85546875" style="1" bestFit="1" customWidth="1"/>
    <col min="22" max="22" width="7.85546875" style="1" bestFit="1" customWidth="1"/>
    <col min="23" max="23" width="3.85546875" style="1" bestFit="1" customWidth="1"/>
    <col min="24" max="24" width="7.85546875" style="1" bestFit="1" customWidth="1"/>
    <col min="25" max="25" width="3.85546875" style="1" bestFit="1" customWidth="1"/>
    <col min="26" max="26" width="7.85546875" style="1" bestFit="1" customWidth="1"/>
    <col min="27" max="27" width="3.85546875" style="1" bestFit="1" customWidth="1"/>
    <col min="28" max="28" width="7.85546875" style="1" bestFit="1" customWidth="1"/>
    <col min="29" max="29" width="3.85546875" style="1" bestFit="1" customWidth="1"/>
    <col min="30" max="30" width="7.85546875" style="1" bestFit="1" customWidth="1"/>
    <col min="31" max="31" width="3.85546875" style="5" bestFit="1" customWidth="1"/>
    <col min="32" max="32" width="7.85546875" style="1" bestFit="1" customWidth="1"/>
    <col min="33" max="33" width="3.85546875" style="1" bestFit="1" customWidth="1"/>
    <col min="34" max="34" width="7.85546875" style="1" bestFit="1" customWidth="1"/>
    <col min="35" max="35" width="3.85546875" style="1" bestFit="1" customWidth="1"/>
    <col min="36" max="36" width="7.85546875" style="1" bestFit="1" customWidth="1"/>
    <col min="37" max="37" width="3.85546875" style="1" bestFit="1" customWidth="1"/>
    <col min="38" max="38" width="7.85546875" style="1" bestFit="1" customWidth="1"/>
    <col min="39" max="39" width="3.85546875" style="1" bestFit="1" customWidth="1"/>
    <col min="40" max="40" width="7.85546875" style="1" bestFit="1" customWidth="1"/>
    <col min="41" max="41" width="3.85546875" style="1" bestFit="1" customWidth="1"/>
    <col min="42" max="42" width="7.85546875" style="1" bestFit="1" customWidth="1"/>
    <col min="43" max="43" width="3.85546875" style="1" bestFit="1" customWidth="1"/>
    <col min="44" max="44" width="7.85546875" style="1" bestFit="1" customWidth="1"/>
    <col min="45" max="45" width="3.85546875" style="1" bestFit="1" customWidth="1"/>
    <col min="46" max="46" width="7.85546875" style="1" bestFit="1" customWidth="1"/>
    <col min="47" max="47" width="3.85546875" style="1" bestFit="1" customWidth="1"/>
    <col min="48" max="48" width="7.85546875" style="1" bestFit="1" customWidth="1"/>
    <col min="49" max="49" width="3.85546875" style="1" bestFit="1" customWidth="1"/>
    <col min="50" max="50" width="7.85546875" style="1" bestFit="1" customWidth="1"/>
    <col min="51" max="16384" width="9.140625" style="1"/>
  </cols>
  <sheetData>
    <row r="1" spans="1:50" ht="185.25" x14ac:dyDescent="0.25">
      <c r="A1" s="374" t="s">
        <v>176</v>
      </c>
      <c r="B1" s="374" t="s">
        <v>127</v>
      </c>
      <c r="C1" s="374" t="s">
        <v>125</v>
      </c>
      <c r="D1" s="374" t="s">
        <v>129</v>
      </c>
      <c r="E1" s="374" t="s">
        <v>131</v>
      </c>
      <c r="F1" s="374" t="s">
        <v>133</v>
      </c>
      <c r="G1" s="374" t="s">
        <v>135</v>
      </c>
      <c r="H1" s="374" t="s">
        <v>137</v>
      </c>
      <c r="I1" s="374" t="s">
        <v>138</v>
      </c>
      <c r="J1" s="374" t="s">
        <v>139</v>
      </c>
      <c r="K1" s="481" t="s">
        <v>140</v>
      </c>
      <c r="L1" s="411" t="s">
        <v>313</v>
      </c>
      <c r="M1" s="411" t="s">
        <v>143</v>
      </c>
      <c r="N1" s="554" t="s">
        <v>177</v>
      </c>
      <c r="O1" s="555" t="s">
        <v>178</v>
      </c>
      <c r="P1" s="555" t="s">
        <v>179</v>
      </c>
      <c r="Q1" s="555" t="s">
        <v>180</v>
      </c>
      <c r="R1" s="555" t="s">
        <v>182</v>
      </c>
      <c r="S1" s="555" t="s">
        <v>183</v>
      </c>
      <c r="T1" s="555" t="s">
        <v>184</v>
      </c>
      <c r="U1" s="555" t="s">
        <v>186</v>
      </c>
      <c r="V1" s="555" t="s">
        <v>187</v>
      </c>
      <c r="W1" s="555" t="s">
        <v>188</v>
      </c>
      <c r="X1" s="555" t="s">
        <v>189</v>
      </c>
      <c r="Y1" s="555" t="s">
        <v>190</v>
      </c>
      <c r="Z1" s="555" t="s">
        <v>191</v>
      </c>
      <c r="AA1" s="555" t="s">
        <v>314</v>
      </c>
      <c r="AB1" s="555" t="s">
        <v>195</v>
      </c>
      <c r="AC1" s="556" t="s">
        <v>196</v>
      </c>
      <c r="AD1" s="555" t="s">
        <v>145</v>
      </c>
      <c r="AE1" s="555" t="s">
        <v>197</v>
      </c>
      <c r="AF1" s="555" t="s">
        <v>198</v>
      </c>
      <c r="AG1" s="555" t="s">
        <v>199</v>
      </c>
      <c r="AH1" s="555" t="s">
        <v>200</v>
      </c>
      <c r="AI1" s="555" t="s">
        <v>201</v>
      </c>
      <c r="AJ1" s="555" t="s">
        <v>202</v>
      </c>
      <c r="AK1" s="555" t="s">
        <v>203</v>
      </c>
      <c r="AL1" s="555" t="s">
        <v>204</v>
      </c>
      <c r="AM1" s="555" t="s">
        <v>205</v>
      </c>
      <c r="AN1" s="555" t="s">
        <v>206</v>
      </c>
      <c r="AO1" s="555" t="s">
        <v>207</v>
      </c>
      <c r="AP1" s="555" t="s">
        <v>208</v>
      </c>
      <c r="AQ1" s="555" t="s">
        <v>209</v>
      </c>
      <c r="AR1" s="555" t="s">
        <v>210</v>
      </c>
      <c r="AS1" s="555" t="s">
        <v>211</v>
      </c>
      <c r="AT1" s="555" t="s">
        <v>212</v>
      </c>
      <c r="AU1" s="555" t="s">
        <v>213</v>
      </c>
      <c r="AV1" s="555" t="s">
        <v>214</v>
      </c>
      <c r="AW1" s="555" t="s">
        <v>215</v>
      </c>
      <c r="AX1" s="555" t="s">
        <v>217</v>
      </c>
    </row>
    <row r="2" spans="1:50" s="3" customFormat="1" ht="18.75" x14ac:dyDescent="0.25">
      <c r="A2" s="24">
        <v>1</v>
      </c>
      <c r="B2" s="24">
        <v>2</v>
      </c>
      <c r="C2" s="24">
        <v>3</v>
      </c>
      <c r="D2" s="24">
        <v>4</v>
      </c>
      <c r="E2" s="24">
        <v>5</v>
      </c>
      <c r="F2" s="24">
        <v>6</v>
      </c>
      <c r="G2" s="24"/>
      <c r="H2" s="24">
        <v>7</v>
      </c>
      <c r="I2" s="24">
        <v>8</v>
      </c>
      <c r="J2" s="24">
        <v>9</v>
      </c>
      <c r="K2" s="31">
        <v>10</v>
      </c>
      <c r="L2" s="24">
        <v>11</v>
      </c>
      <c r="M2" s="31">
        <v>12</v>
      </c>
      <c r="N2" s="24">
        <v>13</v>
      </c>
      <c r="O2" s="31">
        <v>14</v>
      </c>
      <c r="P2" s="24">
        <v>15</v>
      </c>
      <c r="Q2" s="31">
        <v>16</v>
      </c>
      <c r="R2" s="24">
        <v>17</v>
      </c>
      <c r="S2" s="31">
        <v>18</v>
      </c>
      <c r="T2" s="24">
        <v>19</v>
      </c>
      <c r="U2" s="31">
        <v>20</v>
      </c>
      <c r="V2" s="24">
        <v>21</v>
      </c>
      <c r="W2" s="31">
        <v>22</v>
      </c>
      <c r="X2" s="24">
        <v>23</v>
      </c>
      <c r="Y2" s="31">
        <v>24</v>
      </c>
      <c r="Z2" s="24">
        <v>25</v>
      </c>
      <c r="AA2" s="31">
        <v>26</v>
      </c>
      <c r="AB2" s="24">
        <v>27</v>
      </c>
      <c r="AC2" s="31">
        <v>28</v>
      </c>
      <c r="AD2" s="24">
        <v>29</v>
      </c>
      <c r="AE2" s="31">
        <v>30</v>
      </c>
      <c r="AF2" s="24">
        <v>31</v>
      </c>
      <c r="AG2" s="31">
        <v>32</v>
      </c>
      <c r="AH2" s="24">
        <v>33</v>
      </c>
      <c r="AI2" s="31">
        <v>34</v>
      </c>
      <c r="AJ2" s="24">
        <v>35</v>
      </c>
      <c r="AK2" s="31">
        <v>36</v>
      </c>
      <c r="AL2" s="24">
        <v>37</v>
      </c>
      <c r="AM2" s="31">
        <v>38</v>
      </c>
      <c r="AN2" s="24">
        <v>39</v>
      </c>
      <c r="AO2" s="31">
        <v>40</v>
      </c>
      <c r="AP2" s="24">
        <v>41</v>
      </c>
      <c r="AQ2" s="31">
        <v>42</v>
      </c>
      <c r="AR2" s="24">
        <v>43</v>
      </c>
      <c r="AS2" s="31">
        <v>44</v>
      </c>
      <c r="AT2" s="24">
        <v>45</v>
      </c>
      <c r="AU2" s="31">
        <v>46</v>
      </c>
      <c r="AV2" s="24">
        <v>47</v>
      </c>
      <c r="AW2" s="31">
        <v>48</v>
      </c>
      <c r="AX2" s="24">
        <v>49</v>
      </c>
    </row>
    <row r="3" spans="1:50" s="4" customFormat="1" ht="18.75" x14ac:dyDescent="0.25">
      <c r="A3" s="374">
        <v>1</v>
      </c>
      <c r="B3" s="423" t="s">
        <v>315</v>
      </c>
      <c r="C3" s="374" t="s">
        <v>149</v>
      </c>
      <c r="D3" s="375" t="s">
        <v>316</v>
      </c>
      <c r="E3" s="375" t="s">
        <v>317</v>
      </c>
      <c r="F3" s="375" t="s">
        <v>318</v>
      </c>
      <c r="G3" s="374" t="s">
        <v>136</v>
      </c>
      <c r="H3" s="374">
        <v>3572</v>
      </c>
      <c r="I3" s="374" t="s">
        <v>115</v>
      </c>
      <c r="J3" s="374">
        <v>313691317</v>
      </c>
      <c r="K3" s="481">
        <v>43869</v>
      </c>
      <c r="L3" s="377">
        <v>22758914928</v>
      </c>
      <c r="M3" s="378">
        <v>963139956029</v>
      </c>
      <c r="N3" s="510">
        <v>45492</v>
      </c>
      <c r="O3" s="374">
        <v>41</v>
      </c>
      <c r="P3" s="374">
        <v>50</v>
      </c>
      <c r="Q3" s="374">
        <v>50</v>
      </c>
      <c r="R3" s="374">
        <v>91</v>
      </c>
      <c r="S3" s="374">
        <v>94</v>
      </c>
      <c r="T3" s="374">
        <v>94</v>
      </c>
      <c r="U3" s="374"/>
      <c r="V3" s="374"/>
      <c r="W3" s="374"/>
      <c r="X3" s="374"/>
      <c r="Y3" s="374"/>
      <c r="Z3" s="374"/>
      <c r="AA3" s="374"/>
      <c r="AB3" s="374"/>
      <c r="AC3" s="374"/>
      <c r="AD3" s="374">
        <v>180</v>
      </c>
      <c r="AE3" s="423"/>
      <c r="AF3" s="374"/>
      <c r="AG3" s="374"/>
      <c r="AH3" s="374" t="s">
        <v>222</v>
      </c>
      <c r="AI3" s="374" t="s">
        <v>227</v>
      </c>
      <c r="AJ3" s="374" t="s">
        <v>222</v>
      </c>
      <c r="AK3" s="374" t="s">
        <v>222</v>
      </c>
      <c r="AL3" s="374" t="s">
        <v>222</v>
      </c>
      <c r="AM3" s="374" t="s">
        <v>222</v>
      </c>
      <c r="AN3" s="374" t="s">
        <v>222</v>
      </c>
      <c r="AO3" s="374" t="s">
        <v>227</v>
      </c>
      <c r="AP3" s="374" t="s">
        <v>222</v>
      </c>
      <c r="AQ3" s="374" t="s">
        <v>222</v>
      </c>
      <c r="AR3" s="374" t="s">
        <v>222</v>
      </c>
      <c r="AS3" s="374" t="s">
        <v>222</v>
      </c>
      <c r="AT3" s="374" t="s">
        <v>222</v>
      </c>
      <c r="AU3" s="374" t="s">
        <v>222</v>
      </c>
      <c r="AV3" s="374" t="s">
        <v>222</v>
      </c>
      <c r="AW3" s="374" t="s">
        <v>222</v>
      </c>
      <c r="AX3" s="374" t="s">
        <v>319</v>
      </c>
    </row>
    <row r="4" spans="1:50" s="2" customFormat="1" ht="15.75" x14ac:dyDescent="0.25">
      <c r="A4" s="374">
        <v>2</v>
      </c>
      <c r="B4" s="423" t="s">
        <v>320</v>
      </c>
      <c r="C4" s="374" t="s">
        <v>149</v>
      </c>
      <c r="D4" s="375" t="s">
        <v>321</v>
      </c>
      <c r="E4" s="375" t="s">
        <v>322</v>
      </c>
      <c r="F4" s="375" t="s">
        <v>318</v>
      </c>
      <c r="G4" s="374" t="s">
        <v>113</v>
      </c>
      <c r="H4" s="374">
        <v>3407</v>
      </c>
      <c r="I4" s="374" t="s">
        <v>115</v>
      </c>
      <c r="J4" s="374">
        <v>320027731</v>
      </c>
      <c r="K4" s="481">
        <v>43956</v>
      </c>
      <c r="L4" s="377">
        <v>22813788575</v>
      </c>
      <c r="M4" s="378">
        <v>919121417458</v>
      </c>
      <c r="N4" s="510">
        <v>45481</v>
      </c>
      <c r="O4" s="374">
        <v>42</v>
      </c>
      <c r="P4" s="374">
        <v>45</v>
      </c>
      <c r="Q4" s="374">
        <v>39</v>
      </c>
      <c r="R4" s="374">
        <v>95</v>
      </c>
      <c r="S4" s="374">
        <v>94</v>
      </c>
      <c r="T4" s="374">
        <v>94</v>
      </c>
      <c r="U4" s="374"/>
      <c r="V4" s="374"/>
      <c r="W4" s="374"/>
      <c r="X4" s="374"/>
      <c r="Y4" s="374"/>
      <c r="Z4" s="374"/>
      <c r="AA4" s="374"/>
      <c r="AB4" s="374"/>
      <c r="AC4" s="374"/>
      <c r="AD4" s="374">
        <v>168</v>
      </c>
      <c r="AE4" s="423"/>
      <c r="AF4" s="374"/>
      <c r="AG4" s="374"/>
      <c r="AH4" s="374" t="s">
        <v>222</v>
      </c>
      <c r="AI4" s="374" t="s">
        <v>222</v>
      </c>
      <c r="AJ4" s="374" t="s">
        <v>222</v>
      </c>
      <c r="AK4" s="374" t="s">
        <v>222</v>
      </c>
      <c r="AL4" s="374" t="s">
        <v>222</v>
      </c>
      <c r="AM4" s="374" t="s">
        <v>222</v>
      </c>
      <c r="AN4" s="374" t="s">
        <v>222</v>
      </c>
      <c r="AO4" s="374" t="s">
        <v>222</v>
      </c>
      <c r="AP4" s="374" t="s">
        <v>222</v>
      </c>
      <c r="AQ4" s="374" t="s">
        <v>222</v>
      </c>
      <c r="AR4" s="374" t="s">
        <v>222</v>
      </c>
      <c r="AS4" s="374" t="s">
        <v>222</v>
      </c>
      <c r="AT4" s="374" t="s">
        <v>222</v>
      </c>
      <c r="AU4" s="374" t="s">
        <v>222</v>
      </c>
      <c r="AV4" s="374" t="s">
        <v>222</v>
      </c>
      <c r="AW4" s="374" t="s">
        <v>222</v>
      </c>
      <c r="AX4" s="374" t="s">
        <v>319</v>
      </c>
    </row>
    <row r="5" spans="1:50" s="2" customFormat="1" ht="15.75" x14ac:dyDescent="0.25">
      <c r="A5" s="374">
        <v>3</v>
      </c>
      <c r="B5" s="423" t="s">
        <v>323</v>
      </c>
      <c r="C5" s="374" t="s">
        <v>149</v>
      </c>
      <c r="D5" s="375" t="s">
        <v>324</v>
      </c>
      <c r="E5" s="375" t="s">
        <v>325</v>
      </c>
      <c r="F5" s="375" t="s">
        <v>326</v>
      </c>
      <c r="G5" s="374" t="s">
        <v>113</v>
      </c>
      <c r="H5" s="374">
        <v>3377</v>
      </c>
      <c r="I5" s="374" t="s">
        <v>170</v>
      </c>
      <c r="J5" s="374">
        <v>316594561</v>
      </c>
      <c r="K5" s="481">
        <v>44097</v>
      </c>
      <c r="L5" s="377" t="s">
        <v>327</v>
      </c>
      <c r="M5" s="378">
        <v>137126864526</v>
      </c>
      <c r="N5" s="510">
        <v>45369</v>
      </c>
      <c r="O5" s="374">
        <v>43</v>
      </c>
      <c r="P5" s="374">
        <v>49</v>
      </c>
      <c r="Q5" s="374">
        <v>49</v>
      </c>
      <c r="R5" s="374">
        <v>85</v>
      </c>
      <c r="S5" s="374">
        <v>93</v>
      </c>
      <c r="T5" s="374">
        <v>91</v>
      </c>
      <c r="U5" s="374"/>
      <c r="V5" s="374"/>
      <c r="W5" s="374"/>
      <c r="X5" s="374"/>
      <c r="Y5" s="374"/>
      <c r="Z5" s="374"/>
      <c r="AA5" s="374"/>
      <c r="AB5" s="374"/>
      <c r="AC5" s="374"/>
      <c r="AD5" s="374">
        <v>182</v>
      </c>
      <c r="AE5" s="423"/>
      <c r="AF5" s="374"/>
      <c r="AG5" s="374"/>
      <c r="AH5" s="374" t="s">
        <v>222</v>
      </c>
      <c r="AI5" s="374" t="s">
        <v>227</v>
      </c>
      <c r="AJ5" s="374" t="s">
        <v>227</v>
      </c>
      <c r="AK5" s="374" t="s">
        <v>222</v>
      </c>
      <c r="AL5" s="374" t="s">
        <v>222</v>
      </c>
      <c r="AM5" s="374" t="s">
        <v>227</v>
      </c>
      <c r="AN5" s="374" t="s">
        <v>222</v>
      </c>
      <c r="AO5" s="374" t="s">
        <v>227</v>
      </c>
      <c r="AP5" s="374" t="s">
        <v>222</v>
      </c>
      <c r="AQ5" s="374" t="s">
        <v>222</v>
      </c>
      <c r="AR5" s="374" t="s">
        <v>222</v>
      </c>
      <c r="AS5" s="374" t="s">
        <v>222</v>
      </c>
      <c r="AT5" s="374" t="s">
        <v>222</v>
      </c>
      <c r="AU5" s="374" t="s">
        <v>222</v>
      </c>
      <c r="AV5" s="374" t="s">
        <v>222</v>
      </c>
      <c r="AW5" s="374" t="s">
        <v>222</v>
      </c>
      <c r="AX5" s="374" t="s">
        <v>319</v>
      </c>
    </row>
    <row r="6" spans="1:50" s="2" customFormat="1" ht="15.75" x14ac:dyDescent="0.25">
      <c r="A6" s="374">
        <v>4</v>
      </c>
      <c r="B6" s="423" t="s">
        <v>328</v>
      </c>
      <c r="C6" s="374" t="s">
        <v>149</v>
      </c>
      <c r="D6" s="375" t="s">
        <v>329</v>
      </c>
      <c r="E6" s="375" t="s">
        <v>330</v>
      </c>
      <c r="F6" s="375" t="s">
        <v>331</v>
      </c>
      <c r="G6" s="374" t="s">
        <v>113</v>
      </c>
      <c r="H6" s="374">
        <v>3432</v>
      </c>
      <c r="I6" s="374" t="s">
        <v>170</v>
      </c>
      <c r="J6" s="374">
        <v>315308076</v>
      </c>
      <c r="K6" s="481">
        <v>43831</v>
      </c>
      <c r="L6" s="377" t="s">
        <v>332</v>
      </c>
      <c r="M6" s="378">
        <v>780815891251</v>
      </c>
      <c r="N6" s="481">
        <v>45494</v>
      </c>
      <c r="O6" s="374">
        <v>44</v>
      </c>
      <c r="P6" s="374">
        <v>42</v>
      </c>
      <c r="Q6" s="374">
        <v>43</v>
      </c>
      <c r="R6" s="374">
        <v>90</v>
      </c>
      <c r="S6" s="374">
        <v>87</v>
      </c>
      <c r="T6" s="374">
        <v>91</v>
      </c>
      <c r="U6" s="374"/>
      <c r="V6" s="374"/>
      <c r="W6" s="374"/>
      <c r="X6" s="374"/>
      <c r="Y6" s="374"/>
      <c r="Z6" s="374"/>
      <c r="AA6" s="374"/>
      <c r="AB6" s="374"/>
      <c r="AC6" s="374"/>
      <c r="AD6" s="374">
        <v>180</v>
      </c>
      <c r="AE6" s="423"/>
      <c r="AF6" s="374"/>
      <c r="AG6" s="374"/>
      <c r="AH6" s="374" t="s">
        <v>222</v>
      </c>
      <c r="AI6" s="374" t="s">
        <v>222</v>
      </c>
      <c r="AJ6" s="374" t="s">
        <v>222</v>
      </c>
      <c r="AK6" s="374" t="s">
        <v>222</v>
      </c>
      <c r="AL6" s="374" t="s">
        <v>222</v>
      </c>
      <c r="AM6" s="374" t="s">
        <v>222</v>
      </c>
      <c r="AN6" s="374" t="s">
        <v>222</v>
      </c>
      <c r="AO6" s="374" t="s">
        <v>222</v>
      </c>
      <c r="AP6" s="374" t="s">
        <v>222</v>
      </c>
      <c r="AQ6" s="374" t="s">
        <v>222</v>
      </c>
      <c r="AR6" s="374" t="s">
        <v>222</v>
      </c>
      <c r="AS6" s="374" t="s">
        <v>222</v>
      </c>
      <c r="AT6" s="374" t="s">
        <v>222</v>
      </c>
      <c r="AU6" s="374" t="s">
        <v>222</v>
      </c>
      <c r="AV6" s="374" t="s">
        <v>222</v>
      </c>
      <c r="AW6" s="374" t="s">
        <v>222</v>
      </c>
      <c r="AX6" s="374" t="s">
        <v>222</v>
      </c>
    </row>
    <row r="7" spans="1:50" s="2" customFormat="1" ht="15.75" x14ac:dyDescent="0.25">
      <c r="A7" s="374">
        <v>5</v>
      </c>
      <c r="B7" s="423" t="s">
        <v>333</v>
      </c>
      <c r="C7" s="374" t="s">
        <v>149</v>
      </c>
      <c r="D7" s="375" t="s">
        <v>334</v>
      </c>
      <c r="E7" s="375" t="s">
        <v>335</v>
      </c>
      <c r="F7" s="375" t="s">
        <v>336</v>
      </c>
      <c r="G7" s="374" t="s">
        <v>113</v>
      </c>
      <c r="H7" s="374">
        <v>3379</v>
      </c>
      <c r="I7" s="374" t="s">
        <v>170</v>
      </c>
      <c r="J7" s="374">
        <v>317243058</v>
      </c>
      <c r="K7" s="481">
        <v>44138</v>
      </c>
      <c r="L7" s="377" t="s">
        <v>337</v>
      </c>
      <c r="M7" s="378">
        <v>863657666821</v>
      </c>
      <c r="N7" s="510">
        <v>45371</v>
      </c>
      <c r="O7" s="374">
        <v>44</v>
      </c>
      <c r="P7" s="374">
        <v>34</v>
      </c>
      <c r="Q7" s="374">
        <v>30</v>
      </c>
      <c r="R7" s="374">
        <v>84</v>
      </c>
      <c r="S7" s="374">
        <v>85</v>
      </c>
      <c r="T7" s="374">
        <v>58</v>
      </c>
      <c r="U7" s="374"/>
      <c r="V7" s="374"/>
      <c r="W7" s="374"/>
      <c r="X7" s="374"/>
      <c r="Y7" s="374"/>
      <c r="Z7" s="374"/>
      <c r="AA7" s="374"/>
      <c r="AB7" s="374"/>
      <c r="AC7" s="374"/>
      <c r="AD7" s="374">
        <v>181</v>
      </c>
      <c r="AE7" s="423"/>
      <c r="AF7" s="374"/>
      <c r="AG7" s="374"/>
      <c r="AH7" s="374" t="s">
        <v>222</v>
      </c>
      <c r="AI7" s="374" t="s">
        <v>222</v>
      </c>
      <c r="AJ7" s="374" t="s">
        <v>222</v>
      </c>
      <c r="AK7" s="374" t="s">
        <v>222</v>
      </c>
      <c r="AL7" s="374" t="s">
        <v>222</v>
      </c>
      <c r="AM7" s="374" t="s">
        <v>222</v>
      </c>
      <c r="AN7" s="374" t="s">
        <v>222</v>
      </c>
      <c r="AO7" s="374" t="s">
        <v>222</v>
      </c>
      <c r="AP7" s="374" t="s">
        <v>222</v>
      </c>
      <c r="AQ7" s="374" t="s">
        <v>222</v>
      </c>
      <c r="AR7" s="374" t="s">
        <v>222</v>
      </c>
      <c r="AS7" s="374" t="s">
        <v>222</v>
      </c>
      <c r="AT7" s="374" t="s">
        <v>222</v>
      </c>
      <c r="AU7" s="374" t="s">
        <v>222</v>
      </c>
      <c r="AV7" s="374" t="s">
        <v>222</v>
      </c>
      <c r="AW7" s="374" t="s">
        <v>222</v>
      </c>
      <c r="AX7" s="374" t="s">
        <v>222</v>
      </c>
    </row>
    <row r="8" spans="1:50" s="2" customFormat="1" ht="15.75" x14ac:dyDescent="0.25">
      <c r="A8" s="374">
        <v>6</v>
      </c>
      <c r="B8" s="424" t="s">
        <v>338</v>
      </c>
      <c r="C8" s="380" t="s">
        <v>149</v>
      </c>
      <c r="D8" s="381" t="s">
        <v>339</v>
      </c>
      <c r="E8" s="381" t="s">
        <v>340</v>
      </c>
      <c r="F8" s="381" t="s">
        <v>341</v>
      </c>
      <c r="G8" s="380" t="s">
        <v>113</v>
      </c>
      <c r="H8" s="380">
        <v>3672</v>
      </c>
      <c r="I8" s="380" t="s">
        <v>170</v>
      </c>
      <c r="J8" s="380">
        <v>316490934</v>
      </c>
      <c r="K8" s="482">
        <v>44118</v>
      </c>
      <c r="L8" s="380">
        <v>23356766804</v>
      </c>
      <c r="M8" s="378" t="s">
        <v>342</v>
      </c>
      <c r="N8" s="510">
        <v>45826</v>
      </c>
      <c r="O8" s="380">
        <v>27</v>
      </c>
      <c r="P8" s="380">
        <v>38</v>
      </c>
      <c r="Q8" s="380">
        <v>28</v>
      </c>
      <c r="R8" s="380">
        <v>76</v>
      </c>
      <c r="S8" s="380">
        <v>72</v>
      </c>
      <c r="T8" s="380">
        <v>74</v>
      </c>
      <c r="U8" s="380"/>
      <c r="V8" s="380"/>
      <c r="W8" s="380"/>
      <c r="X8" s="380"/>
      <c r="Y8" s="380"/>
      <c r="Z8" s="380"/>
      <c r="AA8" s="380"/>
      <c r="AB8" s="380"/>
      <c r="AC8" s="380"/>
      <c r="AD8" s="380">
        <v>168</v>
      </c>
      <c r="AE8" s="424"/>
      <c r="AF8" s="380"/>
      <c r="AG8" s="380"/>
      <c r="AH8" s="380" t="s">
        <v>227</v>
      </c>
      <c r="AI8" s="380" t="s">
        <v>227</v>
      </c>
      <c r="AJ8" s="380" t="s">
        <v>227</v>
      </c>
      <c r="AK8" s="380" t="s">
        <v>227</v>
      </c>
      <c r="AL8" s="380" t="s">
        <v>227</v>
      </c>
      <c r="AM8" s="380" t="s">
        <v>227</v>
      </c>
      <c r="AN8" s="380" t="s">
        <v>227</v>
      </c>
      <c r="AO8" s="380" t="s">
        <v>227</v>
      </c>
      <c r="AP8" s="380" t="s">
        <v>227</v>
      </c>
      <c r="AQ8" s="380" t="s">
        <v>227</v>
      </c>
      <c r="AR8" s="380" t="s">
        <v>227</v>
      </c>
      <c r="AS8" s="380" t="s">
        <v>227</v>
      </c>
      <c r="AT8" s="380" t="s">
        <v>227</v>
      </c>
      <c r="AU8" s="380" t="s">
        <v>227</v>
      </c>
      <c r="AV8" s="380" t="s">
        <v>227</v>
      </c>
      <c r="AW8" s="380" t="s">
        <v>227</v>
      </c>
      <c r="AX8" s="380" t="s">
        <v>227</v>
      </c>
    </row>
    <row r="9" spans="1:50" s="2" customFormat="1" ht="15.75" x14ac:dyDescent="0.25">
      <c r="A9" s="374">
        <v>7</v>
      </c>
      <c r="B9" s="423" t="s">
        <v>343</v>
      </c>
      <c r="C9" s="374" t="s">
        <v>149</v>
      </c>
      <c r="D9" s="375" t="s">
        <v>344</v>
      </c>
      <c r="E9" s="375" t="s">
        <v>345</v>
      </c>
      <c r="F9" s="375" t="s">
        <v>346</v>
      </c>
      <c r="G9" s="374" t="s">
        <v>136</v>
      </c>
      <c r="H9" s="374">
        <v>3624</v>
      </c>
      <c r="I9" s="374" t="s">
        <v>171</v>
      </c>
      <c r="J9" s="374">
        <v>317091419</v>
      </c>
      <c r="K9" s="481">
        <v>44164</v>
      </c>
      <c r="L9" s="377" t="s">
        <v>347</v>
      </c>
      <c r="M9" s="378">
        <v>766358785839</v>
      </c>
      <c r="N9" s="482">
        <v>45494</v>
      </c>
      <c r="O9" s="374">
        <v>48</v>
      </c>
      <c r="P9" s="374">
        <v>40</v>
      </c>
      <c r="Q9" s="374">
        <v>43</v>
      </c>
      <c r="R9" s="374">
        <v>100</v>
      </c>
      <c r="S9" s="374">
        <v>98</v>
      </c>
      <c r="T9" s="374">
        <v>92</v>
      </c>
      <c r="U9" s="374"/>
      <c r="V9" s="374"/>
      <c r="W9" s="374"/>
      <c r="X9" s="374"/>
      <c r="Y9" s="374"/>
      <c r="Z9" s="374"/>
      <c r="AA9" s="374"/>
      <c r="AB9" s="374"/>
      <c r="AC9" s="374"/>
      <c r="AD9" s="374">
        <v>170</v>
      </c>
      <c r="AE9" s="423"/>
      <c r="AF9" s="374"/>
      <c r="AG9" s="374"/>
      <c r="AH9" s="374" t="s">
        <v>222</v>
      </c>
      <c r="AI9" s="374" t="s">
        <v>222</v>
      </c>
      <c r="AJ9" s="374" t="s">
        <v>222</v>
      </c>
      <c r="AK9" s="374" t="s">
        <v>222</v>
      </c>
      <c r="AL9" s="374" t="s">
        <v>222</v>
      </c>
      <c r="AM9" s="374" t="s">
        <v>222</v>
      </c>
      <c r="AN9" s="374" t="s">
        <v>222</v>
      </c>
      <c r="AO9" s="374" t="s">
        <v>222</v>
      </c>
      <c r="AP9" s="374" t="s">
        <v>222</v>
      </c>
      <c r="AQ9" s="374" t="s">
        <v>222</v>
      </c>
      <c r="AR9" s="374" t="s">
        <v>222</v>
      </c>
      <c r="AS9" s="374" t="s">
        <v>222</v>
      </c>
      <c r="AT9" s="374" t="s">
        <v>222</v>
      </c>
      <c r="AU9" s="374" t="s">
        <v>222</v>
      </c>
      <c r="AV9" s="374" t="s">
        <v>222</v>
      </c>
      <c r="AW9" s="374" t="s">
        <v>319</v>
      </c>
      <c r="AX9" s="374" t="s">
        <v>319</v>
      </c>
    </row>
    <row r="10" spans="1:50" s="2" customFormat="1" ht="15.75" x14ac:dyDescent="0.25">
      <c r="A10" s="374">
        <v>8</v>
      </c>
      <c r="B10" s="423" t="s">
        <v>348</v>
      </c>
      <c r="C10" s="374" t="s">
        <v>149</v>
      </c>
      <c r="D10" s="375" t="s">
        <v>349</v>
      </c>
      <c r="E10" s="375" t="s">
        <v>350</v>
      </c>
      <c r="F10" s="375" t="s">
        <v>351</v>
      </c>
      <c r="G10" s="374" t="s">
        <v>136</v>
      </c>
      <c r="H10" s="374">
        <v>3618</v>
      </c>
      <c r="I10" s="374" t="s">
        <v>171</v>
      </c>
      <c r="J10" s="374">
        <v>316161908</v>
      </c>
      <c r="K10" s="481">
        <v>44090</v>
      </c>
      <c r="L10" s="377" t="s">
        <v>352</v>
      </c>
      <c r="M10" s="378">
        <v>938147813121</v>
      </c>
      <c r="N10" s="510">
        <v>45481</v>
      </c>
      <c r="O10" s="374">
        <v>42</v>
      </c>
      <c r="P10" s="374">
        <v>39</v>
      </c>
      <c r="Q10" s="374">
        <v>31</v>
      </c>
      <c r="R10" s="374">
        <v>83</v>
      </c>
      <c r="S10" s="374">
        <v>82</v>
      </c>
      <c r="T10" s="374">
        <v>74</v>
      </c>
      <c r="U10" s="374"/>
      <c r="V10" s="374"/>
      <c r="W10" s="374"/>
      <c r="X10" s="374"/>
      <c r="Y10" s="374"/>
      <c r="Z10" s="374"/>
      <c r="AA10" s="374"/>
      <c r="AB10" s="374"/>
      <c r="AC10" s="374"/>
      <c r="AD10" s="374">
        <v>175</v>
      </c>
      <c r="AE10" s="423"/>
      <c r="AF10" s="374"/>
      <c r="AG10" s="374"/>
      <c r="AH10" s="374" t="s">
        <v>227</v>
      </c>
      <c r="AI10" s="374" t="s">
        <v>227</v>
      </c>
      <c r="AJ10" s="374" t="s">
        <v>227</v>
      </c>
      <c r="AK10" s="374" t="s">
        <v>227</v>
      </c>
      <c r="AL10" s="374" t="s">
        <v>227</v>
      </c>
      <c r="AM10" s="374" t="s">
        <v>227</v>
      </c>
      <c r="AN10" s="374" t="s">
        <v>227</v>
      </c>
      <c r="AO10" s="374" t="s">
        <v>227</v>
      </c>
      <c r="AP10" s="374" t="s">
        <v>227</v>
      </c>
      <c r="AQ10" s="374" t="s">
        <v>227</v>
      </c>
      <c r="AR10" s="374" t="s">
        <v>227</v>
      </c>
      <c r="AS10" s="374" t="s">
        <v>227</v>
      </c>
      <c r="AT10" s="374" t="s">
        <v>227</v>
      </c>
      <c r="AU10" s="374" t="s">
        <v>227</v>
      </c>
      <c r="AV10" s="374" t="s">
        <v>227</v>
      </c>
      <c r="AW10" s="374" t="s">
        <v>227</v>
      </c>
      <c r="AX10" s="374" t="s">
        <v>222</v>
      </c>
    </row>
    <row r="11" spans="1:50" s="2" customFormat="1" ht="15.75" x14ac:dyDescent="0.25">
      <c r="A11" s="374">
        <v>9</v>
      </c>
      <c r="B11" s="423" t="s">
        <v>353</v>
      </c>
      <c r="C11" s="374" t="s">
        <v>149</v>
      </c>
      <c r="D11" s="375" t="s">
        <v>354</v>
      </c>
      <c r="E11" s="375" t="s">
        <v>355</v>
      </c>
      <c r="F11" s="375" t="s">
        <v>356</v>
      </c>
      <c r="G11" s="374" t="s">
        <v>136</v>
      </c>
      <c r="H11" s="374">
        <v>3616</v>
      </c>
      <c r="I11" s="374" t="s">
        <v>171</v>
      </c>
      <c r="J11" s="374">
        <v>317462746</v>
      </c>
      <c r="K11" s="481">
        <v>44487</v>
      </c>
      <c r="L11" s="377" t="s">
        <v>357</v>
      </c>
      <c r="M11" s="378">
        <v>681906048014</v>
      </c>
      <c r="N11" s="510">
        <v>45492</v>
      </c>
      <c r="O11" s="374">
        <v>39</v>
      </c>
      <c r="P11" s="374">
        <v>39</v>
      </c>
      <c r="Q11" s="374">
        <v>33</v>
      </c>
      <c r="R11" s="374">
        <v>100</v>
      </c>
      <c r="S11" s="374">
        <v>73</v>
      </c>
      <c r="T11" s="374">
        <v>88</v>
      </c>
      <c r="U11" s="374"/>
      <c r="V11" s="374"/>
      <c r="W11" s="374"/>
      <c r="X11" s="374"/>
      <c r="Y11" s="374"/>
      <c r="Z11" s="374"/>
      <c r="AA11" s="374"/>
      <c r="AB11" s="374"/>
      <c r="AC11" s="374"/>
      <c r="AD11" s="374">
        <v>176</v>
      </c>
      <c r="AE11" s="423"/>
      <c r="AF11" s="374"/>
      <c r="AG11" s="374"/>
      <c r="AH11" s="374" t="s">
        <v>227</v>
      </c>
      <c r="AI11" s="374" t="s">
        <v>227</v>
      </c>
      <c r="AJ11" s="374" t="s">
        <v>227</v>
      </c>
      <c r="AK11" s="374" t="s">
        <v>227</v>
      </c>
      <c r="AL11" s="374" t="s">
        <v>222</v>
      </c>
      <c r="AM11" s="374" t="s">
        <v>227</v>
      </c>
      <c r="AN11" s="374" t="s">
        <v>222</v>
      </c>
      <c r="AO11" s="374" t="s">
        <v>222</v>
      </c>
      <c r="AP11" s="374" t="s">
        <v>222</v>
      </c>
      <c r="AQ11" s="374" t="s">
        <v>227</v>
      </c>
      <c r="AR11" s="374" t="s">
        <v>227</v>
      </c>
      <c r="AS11" s="374" t="s">
        <v>227</v>
      </c>
      <c r="AT11" s="374" t="s">
        <v>227</v>
      </c>
      <c r="AU11" s="374" t="s">
        <v>227</v>
      </c>
      <c r="AV11" s="374" t="s">
        <v>227</v>
      </c>
      <c r="AW11" s="374" t="s">
        <v>222</v>
      </c>
      <c r="AX11" s="374" t="s">
        <v>319</v>
      </c>
    </row>
    <row r="12" spans="1:50" s="2" customFormat="1" ht="15.75" x14ac:dyDescent="0.25">
      <c r="A12" s="374">
        <v>10</v>
      </c>
      <c r="B12" s="423" t="s">
        <v>358</v>
      </c>
      <c r="C12" s="374" t="s">
        <v>149</v>
      </c>
      <c r="D12" s="375" t="s">
        <v>359</v>
      </c>
      <c r="E12" s="375" t="s">
        <v>360</v>
      </c>
      <c r="F12" s="375" t="s">
        <v>361</v>
      </c>
      <c r="G12" s="374" t="s">
        <v>136</v>
      </c>
      <c r="H12" s="374">
        <v>3615</v>
      </c>
      <c r="I12" s="374" t="s">
        <v>171</v>
      </c>
      <c r="J12" s="374"/>
      <c r="K12" s="481">
        <v>44069</v>
      </c>
      <c r="L12" s="377" t="s">
        <v>362</v>
      </c>
      <c r="M12" s="378">
        <v>198643418775</v>
      </c>
      <c r="N12" s="510">
        <v>45492</v>
      </c>
      <c r="O12" s="374">
        <v>25</v>
      </c>
      <c r="P12" s="374">
        <v>33</v>
      </c>
      <c r="Q12" s="374">
        <v>35</v>
      </c>
      <c r="R12" s="374">
        <v>83</v>
      </c>
      <c r="S12" s="374">
        <v>77</v>
      </c>
      <c r="T12" s="374">
        <v>77</v>
      </c>
      <c r="U12" s="374"/>
      <c r="V12" s="374"/>
      <c r="W12" s="374"/>
      <c r="X12" s="374"/>
      <c r="Y12" s="374"/>
      <c r="Z12" s="374"/>
      <c r="AA12" s="374"/>
      <c r="AB12" s="374"/>
      <c r="AC12" s="374"/>
      <c r="AD12" s="374">
        <v>182</v>
      </c>
      <c r="AE12" s="423"/>
      <c r="AF12" s="374"/>
      <c r="AG12" s="374"/>
      <c r="AH12" s="374" t="s">
        <v>227</v>
      </c>
      <c r="AI12" s="374" t="s">
        <v>227</v>
      </c>
      <c r="AJ12" s="374" t="s">
        <v>227</v>
      </c>
      <c r="AK12" s="374" t="s">
        <v>227</v>
      </c>
      <c r="AL12" s="374" t="s">
        <v>227</v>
      </c>
      <c r="AM12" s="374" t="s">
        <v>227</v>
      </c>
      <c r="AN12" s="374" t="s">
        <v>227</v>
      </c>
      <c r="AO12" s="374" t="s">
        <v>227</v>
      </c>
      <c r="AP12" s="374" t="s">
        <v>227</v>
      </c>
      <c r="AQ12" s="374" t="s">
        <v>227</v>
      </c>
      <c r="AR12" s="374" t="s">
        <v>227</v>
      </c>
      <c r="AS12" s="374" t="s">
        <v>227</v>
      </c>
      <c r="AT12" s="374" t="s">
        <v>227</v>
      </c>
      <c r="AU12" s="374" t="s">
        <v>227</v>
      </c>
      <c r="AV12" s="374" t="s">
        <v>227</v>
      </c>
      <c r="AW12" s="374" t="s">
        <v>227</v>
      </c>
      <c r="AX12" s="374" t="s">
        <v>222</v>
      </c>
    </row>
    <row r="13" spans="1:50" s="2" customFormat="1" ht="15.75" x14ac:dyDescent="0.25">
      <c r="A13" s="374">
        <v>11</v>
      </c>
      <c r="B13" s="423" t="s">
        <v>363</v>
      </c>
      <c r="C13" s="374" t="s">
        <v>149</v>
      </c>
      <c r="D13" s="375" t="s">
        <v>364</v>
      </c>
      <c r="E13" s="375" t="s">
        <v>365</v>
      </c>
      <c r="F13" s="375" t="s">
        <v>366</v>
      </c>
      <c r="G13" s="374" t="s">
        <v>136</v>
      </c>
      <c r="H13" s="374">
        <v>3400</v>
      </c>
      <c r="I13" s="374" t="s">
        <v>171</v>
      </c>
      <c r="J13" s="374">
        <v>311628540</v>
      </c>
      <c r="K13" s="481">
        <v>44140</v>
      </c>
      <c r="L13" s="377" t="s">
        <v>367</v>
      </c>
      <c r="M13" s="378">
        <v>858047556515</v>
      </c>
      <c r="N13" s="510">
        <v>45492</v>
      </c>
      <c r="O13" s="374">
        <v>49</v>
      </c>
      <c r="P13" s="374">
        <v>50</v>
      </c>
      <c r="Q13" s="374">
        <v>50</v>
      </c>
      <c r="R13" s="374">
        <v>100</v>
      </c>
      <c r="S13" s="374">
        <v>100</v>
      </c>
      <c r="T13" s="374">
        <v>99</v>
      </c>
      <c r="U13" s="374"/>
      <c r="V13" s="374"/>
      <c r="W13" s="374"/>
      <c r="X13" s="374"/>
      <c r="Y13" s="374"/>
      <c r="Z13" s="374"/>
      <c r="AA13" s="374"/>
      <c r="AB13" s="374"/>
      <c r="AC13" s="374"/>
      <c r="AD13" s="374">
        <v>177</v>
      </c>
      <c r="AE13" s="423"/>
      <c r="AF13" s="374"/>
      <c r="AG13" s="374"/>
      <c r="AH13" s="374" t="s">
        <v>222</v>
      </c>
      <c r="AI13" s="374" t="s">
        <v>222</v>
      </c>
      <c r="AJ13" s="374" t="s">
        <v>222</v>
      </c>
      <c r="AK13" s="374" t="s">
        <v>222</v>
      </c>
      <c r="AL13" s="374" t="s">
        <v>222</v>
      </c>
      <c r="AM13" s="374" t="s">
        <v>222</v>
      </c>
      <c r="AN13" s="374" t="s">
        <v>222</v>
      </c>
      <c r="AO13" s="374" t="s">
        <v>222</v>
      </c>
      <c r="AP13" s="374" t="s">
        <v>222</v>
      </c>
      <c r="AQ13" s="374" t="s">
        <v>222</v>
      </c>
      <c r="AR13" s="374" t="s">
        <v>222</v>
      </c>
      <c r="AS13" s="374" t="s">
        <v>222</v>
      </c>
      <c r="AT13" s="374" t="s">
        <v>222</v>
      </c>
      <c r="AU13" s="374" t="s">
        <v>222</v>
      </c>
      <c r="AV13" s="374" t="s">
        <v>222</v>
      </c>
      <c r="AW13" s="374" t="s">
        <v>319</v>
      </c>
      <c r="AX13" s="374" t="s">
        <v>319</v>
      </c>
    </row>
    <row r="14" spans="1:50" s="2" customFormat="1" ht="15.75" x14ac:dyDescent="0.25">
      <c r="A14" s="374">
        <v>12</v>
      </c>
      <c r="B14" s="423" t="s">
        <v>368</v>
      </c>
      <c r="C14" s="374" t="s">
        <v>149</v>
      </c>
      <c r="D14" s="375" t="s">
        <v>369</v>
      </c>
      <c r="E14" s="375" t="s">
        <v>370</v>
      </c>
      <c r="F14" s="375" t="s">
        <v>371</v>
      </c>
      <c r="G14" s="374" t="s">
        <v>136</v>
      </c>
      <c r="H14" s="374">
        <v>3434</v>
      </c>
      <c r="I14" s="374" t="s">
        <v>171</v>
      </c>
      <c r="J14" s="374">
        <v>314723666</v>
      </c>
      <c r="K14" s="481">
        <v>44197</v>
      </c>
      <c r="L14" s="377" t="s">
        <v>372</v>
      </c>
      <c r="M14" s="378">
        <v>774044649324</v>
      </c>
      <c r="N14" s="510">
        <v>45496</v>
      </c>
      <c r="O14" s="374">
        <v>44</v>
      </c>
      <c r="P14" s="374">
        <v>44</v>
      </c>
      <c r="Q14" s="374">
        <v>42</v>
      </c>
      <c r="R14" s="374">
        <v>70</v>
      </c>
      <c r="S14" s="374">
        <v>75</v>
      </c>
      <c r="T14" s="374">
        <v>70</v>
      </c>
      <c r="U14" s="374"/>
      <c r="V14" s="374"/>
      <c r="W14" s="374"/>
      <c r="X14" s="374"/>
      <c r="Y14" s="374"/>
      <c r="Z14" s="374"/>
      <c r="AA14" s="374"/>
      <c r="AB14" s="374"/>
      <c r="AC14" s="374"/>
      <c r="AD14" s="374">
        <v>160</v>
      </c>
      <c r="AE14" s="423"/>
      <c r="AF14" s="374"/>
      <c r="AG14" s="374"/>
      <c r="AH14" s="374" t="s">
        <v>227</v>
      </c>
      <c r="AI14" s="374" t="s">
        <v>227</v>
      </c>
      <c r="AJ14" s="374" t="s">
        <v>227</v>
      </c>
      <c r="AK14" s="374" t="s">
        <v>227</v>
      </c>
      <c r="AL14" s="374" t="s">
        <v>227</v>
      </c>
      <c r="AM14" s="374" t="s">
        <v>227</v>
      </c>
      <c r="AN14" s="374" t="s">
        <v>227</v>
      </c>
      <c r="AO14" s="374" t="s">
        <v>227</v>
      </c>
      <c r="AP14" s="374" t="s">
        <v>227</v>
      </c>
      <c r="AQ14" s="374" t="s">
        <v>227</v>
      </c>
      <c r="AR14" s="374" t="s">
        <v>227</v>
      </c>
      <c r="AS14" s="374" t="s">
        <v>227</v>
      </c>
      <c r="AT14" s="374" t="s">
        <v>227</v>
      </c>
      <c r="AU14" s="374" t="s">
        <v>227</v>
      </c>
      <c r="AV14" s="374" t="s">
        <v>227</v>
      </c>
      <c r="AW14" s="374" t="s">
        <v>227</v>
      </c>
      <c r="AX14" s="374" t="s">
        <v>222</v>
      </c>
    </row>
    <row r="15" spans="1:50" s="2" customFormat="1" ht="15.75" x14ac:dyDescent="0.25">
      <c r="A15" s="374">
        <v>13</v>
      </c>
      <c r="B15" s="423" t="s">
        <v>373</v>
      </c>
      <c r="C15" s="374" t="s">
        <v>149</v>
      </c>
      <c r="D15" s="375" t="s">
        <v>374</v>
      </c>
      <c r="E15" s="375" t="s">
        <v>375</v>
      </c>
      <c r="F15" s="375" t="s">
        <v>376</v>
      </c>
      <c r="G15" s="374" t="s">
        <v>136</v>
      </c>
      <c r="H15" s="374">
        <v>3408</v>
      </c>
      <c r="I15" s="374" t="s">
        <v>171</v>
      </c>
      <c r="J15" s="374">
        <v>313639773</v>
      </c>
      <c r="K15" s="481">
        <v>44141</v>
      </c>
      <c r="L15" s="377" t="s">
        <v>377</v>
      </c>
      <c r="M15" s="378">
        <v>269041891783</v>
      </c>
      <c r="N15" s="510">
        <v>45482</v>
      </c>
      <c r="O15" s="374">
        <v>41</v>
      </c>
      <c r="P15" s="374">
        <v>42</v>
      </c>
      <c r="Q15" s="374">
        <v>39</v>
      </c>
      <c r="R15" s="374">
        <v>88</v>
      </c>
      <c r="S15" s="374">
        <v>86</v>
      </c>
      <c r="T15" s="374">
        <v>91</v>
      </c>
      <c r="U15" s="374"/>
      <c r="V15" s="374"/>
      <c r="W15" s="374"/>
      <c r="X15" s="374"/>
      <c r="Y15" s="374"/>
      <c r="Z15" s="374"/>
      <c r="AA15" s="374"/>
      <c r="AB15" s="374"/>
      <c r="AC15" s="374"/>
      <c r="AD15" s="374">
        <v>179</v>
      </c>
      <c r="AE15" s="423"/>
      <c r="AF15" s="374"/>
      <c r="AG15" s="374"/>
      <c r="AH15" s="374" t="s">
        <v>222</v>
      </c>
      <c r="AI15" s="374" t="s">
        <v>222</v>
      </c>
      <c r="AJ15" s="374" t="s">
        <v>222</v>
      </c>
      <c r="AK15" s="374" t="s">
        <v>222</v>
      </c>
      <c r="AL15" s="374" t="s">
        <v>222</v>
      </c>
      <c r="AM15" s="374" t="s">
        <v>222</v>
      </c>
      <c r="AN15" s="374" t="s">
        <v>222</v>
      </c>
      <c r="AO15" s="374" t="s">
        <v>222</v>
      </c>
      <c r="AP15" s="374" t="s">
        <v>222</v>
      </c>
      <c r="AQ15" s="374" t="s">
        <v>222</v>
      </c>
      <c r="AR15" s="374" t="s">
        <v>222</v>
      </c>
      <c r="AS15" s="374" t="s">
        <v>222</v>
      </c>
      <c r="AT15" s="374" t="s">
        <v>222</v>
      </c>
      <c r="AU15" s="374" t="s">
        <v>222</v>
      </c>
      <c r="AV15" s="374" t="s">
        <v>222</v>
      </c>
      <c r="AW15" s="374" t="s">
        <v>227</v>
      </c>
      <c r="AX15" s="374" t="s">
        <v>222</v>
      </c>
    </row>
    <row r="16" spans="1:50" s="2" customFormat="1" ht="15.75" x14ac:dyDescent="0.25">
      <c r="A16" s="374">
        <v>14</v>
      </c>
      <c r="B16" s="423" t="s">
        <v>378</v>
      </c>
      <c r="C16" s="374" t="s">
        <v>149</v>
      </c>
      <c r="D16" s="375" t="s">
        <v>379</v>
      </c>
      <c r="E16" s="375" t="s">
        <v>380</v>
      </c>
      <c r="F16" s="375" t="s">
        <v>381</v>
      </c>
      <c r="G16" s="374" t="s">
        <v>136</v>
      </c>
      <c r="H16" s="374">
        <v>3446</v>
      </c>
      <c r="I16" s="374" t="s">
        <v>171</v>
      </c>
      <c r="J16" s="374"/>
      <c r="K16" s="481">
        <v>44222</v>
      </c>
      <c r="L16" s="377" t="s">
        <v>382</v>
      </c>
      <c r="M16" s="378" t="s">
        <v>342</v>
      </c>
      <c r="N16" s="510">
        <v>45498</v>
      </c>
      <c r="O16" s="374">
        <v>41</v>
      </c>
      <c r="P16" s="374">
        <v>44</v>
      </c>
      <c r="Q16" s="374">
        <v>41</v>
      </c>
      <c r="R16" s="374">
        <v>85</v>
      </c>
      <c r="S16" s="374">
        <v>88</v>
      </c>
      <c r="T16" s="374">
        <v>99</v>
      </c>
      <c r="U16" s="374"/>
      <c r="V16" s="374"/>
      <c r="W16" s="374"/>
      <c r="X16" s="374"/>
      <c r="Y16" s="374"/>
      <c r="Z16" s="374"/>
      <c r="AA16" s="374"/>
      <c r="AB16" s="374"/>
      <c r="AC16" s="374"/>
      <c r="AD16" s="374">
        <v>159</v>
      </c>
      <c r="AE16" s="423"/>
      <c r="AF16" s="374"/>
      <c r="AG16" s="374"/>
      <c r="AH16" s="374" t="s">
        <v>222</v>
      </c>
      <c r="AI16" s="374" t="s">
        <v>222</v>
      </c>
      <c r="AJ16" s="374" t="s">
        <v>222</v>
      </c>
      <c r="AK16" s="374" t="s">
        <v>222</v>
      </c>
      <c r="AL16" s="374" t="s">
        <v>222</v>
      </c>
      <c r="AM16" s="374" t="s">
        <v>222</v>
      </c>
      <c r="AN16" s="374" t="s">
        <v>222</v>
      </c>
      <c r="AO16" s="374" t="s">
        <v>222</v>
      </c>
      <c r="AP16" s="374" t="s">
        <v>222</v>
      </c>
      <c r="AQ16" s="374" t="s">
        <v>222</v>
      </c>
      <c r="AR16" s="374" t="s">
        <v>222</v>
      </c>
      <c r="AS16" s="374" t="s">
        <v>222</v>
      </c>
      <c r="AT16" s="374" t="s">
        <v>222</v>
      </c>
      <c r="AU16" s="374" t="s">
        <v>222</v>
      </c>
      <c r="AV16" s="374" t="s">
        <v>222</v>
      </c>
      <c r="AW16" s="374" t="s">
        <v>222</v>
      </c>
      <c r="AX16" s="374" t="s">
        <v>319</v>
      </c>
    </row>
    <row r="17" spans="1:50" s="2" customFormat="1" ht="15.75" x14ac:dyDescent="0.25">
      <c r="A17" s="374">
        <v>15</v>
      </c>
      <c r="B17" s="423" t="s">
        <v>383</v>
      </c>
      <c r="C17" s="374" t="s">
        <v>149</v>
      </c>
      <c r="D17" s="375" t="s">
        <v>384</v>
      </c>
      <c r="E17" s="375" t="s">
        <v>385</v>
      </c>
      <c r="F17" s="375" t="s">
        <v>386</v>
      </c>
      <c r="G17" s="374" t="s">
        <v>136</v>
      </c>
      <c r="H17" s="374">
        <v>3463</v>
      </c>
      <c r="I17" s="374" t="s">
        <v>171</v>
      </c>
      <c r="J17" s="374">
        <v>314680203</v>
      </c>
      <c r="K17" s="481">
        <v>44299</v>
      </c>
      <c r="L17" s="377" t="s">
        <v>387</v>
      </c>
      <c r="M17" s="378">
        <v>202914364483</v>
      </c>
      <c r="N17" s="510">
        <v>45493</v>
      </c>
      <c r="O17" s="374">
        <v>37</v>
      </c>
      <c r="P17" s="374">
        <v>40</v>
      </c>
      <c r="Q17" s="374">
        <v>30</v>
      </c>
      <c r="R17" s="374">
        <v>73</v>
      </c>
      <c r="S17" s="374">
        <v>82</v>
      </c>
      <c r="T17" s="374">
        <v>84</v>
      </c>
      <c r="U17" s="374"/>
      <c r="V17" s="374"/>
      <c r="W17" s="374"/>
      <c r="X17" s="374"/>
      <c r="Y17" s="374"/>
      <c r="Z17" s="374"/>
      <c r="AA17" s="374"/>
      <c r="AB17" s="374"/>
      <c r="AC17" s="374"/>
      <c r="AD17" s="374">
        <v>179</v>
      </c>
      <c r="AE17" s="423"/>
      <c r="AF17" s="374"/>
      <c r="AG17" s="374"/>
      <c r="AH17" s="374" t="s">
        <v>227</v>
      </c>
      <c r="AI17" s="374" t="s">
        <v>227</v>
      </c>
      <c r="AJ17" s="374" t="s">
        <v>227</v>
      </c>
      <c r="AK17" s="374" t="s">
        <v>222</v>
      </c>
      <c r="AL17" s="374" t="s">
        <v>222</v>
      </c>
      <c r="AM17" s="374" t="s">
        <v>222</v>
      </c>
      <c r="AN17" s="374" t="s">
        <v>222</v>
      </c>
      <c r="AO17" s="374" t="s">
        <v>227</v>
      </c>
      <c r="AP17" s="374" t="s">
        <v>227</v>
      </c>
      <c r="AQ17" s="374" t="s">
        <v>227</v>
      </c>
      <c r="AR17" s="374" t="s">
        <v>227</v>
      </c>
      <c r="AS17" s="374" t="s">
        <v>227</v>
      </c>
      <c r="AT17" s="374" t="s">
        <v>227</v>
      </c>
      <c r="AU17" s="374" t="s">
        <v>227</v>
      </c>
      <c r="AV17" s="374" t="s">
        <v>227</v>
      </c>
      <c r="AW17" s="374" t="s">
        <v>227</v>
      </c>
      <c r="AX17" s="374" t="s">
        <v>227</v>
      </c>
    </row>
    <row r="18" spans="1:50" s="2" customFormat="1" ht="15.75" x14ac:dyDescent="0.25">
      <c r="A18" s="374">
        <v>16</v>
      </c>
      <c r="B18" s="423" t="s">
        <v>388</v>
      </c>
      <c r="C18" s="374" t="s">
        <v>149</v>
      </c>
      <c r="D18" s="375" t="s">
        <v>389</v>
      </c>
      <c r="E18" s="375" t="s">
        <v>390</v>
      </c>
      <c r="F18" s="375" t="s">
        <v>391</v>
      </c>
      <c r="G18" s="374" t="s">
        <v>136</v>
      </c>
      <c r="H18" s="374">
        <v>3378</v>
      </c>
      <c r="I18" s="374" t="s">
        <v>171</v>
      </c>
      <c r="J18" s="374">
        <v>313012211</v>
      </c>
      <c r="K18" s="481">
        <v>44162</v>
      </c>
      <c r="L18" s="377" t="s">
        <v>392</v>
      </c>
      <c r="M18" s="378">
        <v>861392991465</v>
      </c>
      <c r="N18" s="510">
        <v>45359</v>
      </c>
      <c r="O18" s="374">
        <v>49</v>
      </c>
      <c r="P18" s="374">
        <v>50</v>
      </c>
      <c r="Q18" s="374">
        <v>50</v>
      </c>
      <c r="R18" s="374">
        <v>100</v>
      </c>
      <c r="S18" s="374">
        <v>94</v>
      </c>
      <c r="T18" s="374">
        <v>99</v>
      </c>
      <c r="U18" s="374"/>
      <c r="V18" s="374"/>
      <c r="W18" s="374"/>
      <c r="X18" s="374"/>
      <c r="Y18" s="374"/>
      <c r="Z18" s="374"/>
      <c r="AA18" s="374"/>
      <c r="AB18" s="374"/>
      <c r="AC18" s="374"/>
      <c r="AD18" s="374">
        <v>189</v>
      </c>
      <c r="AE18" s="423"/>
      <c r="AF18" s="374"/>
      <c r="AG18" s="374"/>
      <c r="AH18" s="374" t="s">
        <v>222</v>
      </c>
      <c r="AI18" s="374" t="s">
        <v>222</v>
      </c>
      <c r="AJ18" s="374" t="s">
        <v>222</v>
      </c>
      <c r="AK18" s="374" t="s">
        <v>222</v>
      </c>
      <c r="AL18" s="374" t="s">
        <v>222</v>
      </c>
      <c r="AM18" s="374" t="s">
        <v>222</v>
      </c>
      <c r="AN18" s="374" t="s">
        <v>222</v>
      </c>
      <c r="AO18" s="374" t="s">
        <v>222</v>
      </c>
      <c r="AP18" s="374" t="s">
        <v>222</v>
      </c>
      <c r="AQ18" s="374" t="s">
        <v>222</v>
      </c>
      <c r="AR18" s="374" t="s">
        <v>222</v>
      </c>
      <c r="AS18" s="374" t="s">
        <v>222</v>
      </c>
      <c r="AT18" s="374" t="s">
        <v>222</v>
      </c>
      <c r="AU18" s="374" t="s">
        <v>222</v>
      </c>
      <c r="AV18" s="374" t="s">
        <v>222</v>
      </c>
      <c r="AW18" s="374" t="s">
        <v>319</v>
      </c>
      <c r="AX18" s="374" t="s">
        <v>319</v>
      </c>
    </row>
    <row r="19" spans="1:50" s="2" customFormat="1" ht="15.75" x14ac:dyDescent="0.25">
      <c r="A19" s="374">
        <v>17</v>
      </c>
      <c r="B19" s="423" t="s">
        <v>393</v>
      </c>
      <c r="C19" s="374" t="s">
        <v>149</v>
      </c>
      <c r="D19" s="375" t="s">
        <v>394</v>
      </c>
      <c r="E19" s="375" t="s">
        <v>395</v>
      </c>
      <c r="F19" s="375" t="s">
        <v>396</v>
      </c>
      <c r="G19" s="374" t="s">
        <v>136</v>
      </c>
      <c r="H19" s="374">
        <v>3613</v>
      </c>
      <c r="I19" s="374" t="s">
        <v>171</v>
      </c>
      <c r="J19" s="374">
        <v>316719652</v>
      </c>
      <c r="K19" s="481">
        <v>44586</v>
      </c>
      <c r="L19" s="377" t="s">
        <v>397</v>
      </c>
      <c r="M19" s="378">
        <v>223563344579</v>
      </c>
      <c r="N19" s="510">
        <v>45497</v>
      </c>
      <c r="O19" s="374">
        <v>24</v>
      </c>
      <c r="P19" s="374">
        <v>29</v>
      </c>
      <c r="Q19" s="374">
        <v>20</v>
      </c>
      <c r="R19" s="374">
        <v>63</v>
      </c>
      <c r="S19" s="374">
        <v>64</v>
      </c>
      <c r="T19" s="374">
        <v>55</v>
      </c>
      <c r="U19" s="374"/>
      <c r="V19" s="374"/>
      <c r="W19" s="374"/>
      <c r="X19" s="374"/>
      <c r="Y19" s="374"/>
      <c r="Z19" s="374"/>
      <c r="AA19" s="374"/>
      <c r="AB19" s="374"/>
      <c r="AC19" s="374"/>
      <c r="AD19" s="374">
        <v>172</v>
      </c>
      <c r="AE19" s="423"/>
      <c r="AF19" s="374"/>
      <c r="AG19" s="374"/>
      <c r="AH19" s="374" t="s">
        <v>227</v>
      </c>
      <c r="AI19" s="374" t="s">
        <v>227</v>
      </c>
      <c r="AJ19" s="374" t="s">
        <v>227</v>
      </c>
      <c r="AK19" s="374" t="s">
        <v>227</v>
      </c>
      <c r="AL19" s="374" t="s">
        <v>227</v>
      </c>
      <c r="AM19" s="374" t="s">
        <v>227</v>
      </c>
      <c r="AN19" s="374" t="s">
        <v>227</v>
      </c>
      <c r="AO19" s="374" t="s">
        <v>227</v>
      </c>
      <c r="AP19" s="374" t="s">
        <v>227</v>
      </c>
      <c r="AQ19" s="374" t="s">
        <v>227</v>
      </c>
      <c r="AR19" s="374" t="s">
        <v>227</v>
      </c>
      <c r="AS19" s="374" t="s">
        <v>227</v>
      </c>
      <c r="AT19" s="374" t="s">
        <v>227</v>
      </c>
      <c r="AU19" s="374" t="s">
        <v>227</v>
      </c>
      <c r="AV19" s="374" t="s">
        <v>227</v>
      </c>
      <c r="AW19" s="374" t="s">
        <v>227</v>
      </c>
      <c r="AX19" s="374" t="s">
        <v>227</v>
      </c>
    </row>
    <row r="20" spans="1:50" s="2" customFormat="1" ht="15.75" x14ac:dyDescent="0.25">
      <c r="A20" s="374">
        <v>18</v>
      </c>
      <c r="B20" s="423" t="s">
        <v>398</v>
      </c>
      <c r="C20" s="374" t="s">
        <v>149</v>
      </c>
      <c r="D20" s="375" t="s">
        <v>399</v>
      </c>
      <c r="E20" s="375" t="s">
        <v>400</v>
      </c>
      <c r="F20" s="375" t="s">
        <v>401</v>
      </c>
      <c r="G20" s="374" t="s">
        <v>136</v>
      </c>
      <c r="H20" s="374">
        <v>3375</v>
      </c>
      <c r="I20" s="374" t="s">
        <v>171</v>
      </c>
      <c r="J20" s="374">
        <v>317157051</v>
      </c>
      <c r="K20" s="481">
        <v>44138</v>
      </c>
      <c r="L20" s="377" t="s">
        <v>402</v>
      </c>
      <c r="M20" s="378">
        <v>638780643079</v>
      </c>
      <c r="N20" s="510">
        <v>45367</v>
      </c>
      <c r="O20" s="374">
        <v>47</v>
      </c>
      <c r="P20" s="374">
        <v>47</v>
      </c>
      <c r="Q20" s="374">
        <v>50</v>
      </c>
      <c r="R20" s="374">
        <v>100</v>
      </c>
      <c r="S20" s="374">
        <v>95</v>
      </c>
      <c r="T20" s="374">
        <v>100</v>
      </c>
      <c r="U20" s="374"/>
      <c r="V20" s="374"/>
      <c r="W20" s="374"/>
      <c r="X20" s="374"/>
      <c r="Y20" s="374"/>
      <c r="Z20" s="374"/>
      <c r="AA20" s="374"/>
      <c r="AB20" s="374"/>
      <c r="AC20" s="374"/>
      <c r="AD20" s="374">
        <v>176</v>
      </c>
      <c r="AE20" s="423"/>
      <c r="AF20" s="374"/>
      <c r="AG20" s="374"/>
      <c r="AH20" s="374" t="s">
        <v>222</v>
      </c>
      <c r="AI20" s="374" t="s">
        <v>222</v>
      </c>
      <c r="AJ20" s="374" t="s">
        <v>222</v>
      </c>
      <c r="AK20" s="374" t="s">
        <v>222</v>
      </c>
      <c r="AL20" s="374" t="s">
        <v>222</v>
      </c>
      <c r="AM20" s="374" t="s">
        <v>222</v>
      </c>
      <c r="AN20" s="374" t="s">
        <v>222</v>
      </c>
      <c r="AO20" s="374" t="s">
        <v>222</v>
      </c>
      <c r="AP20" s="374" t="s">
        <v>222</v>
      </c>
      <c r="AQ20" s="374" t="s">
        <v>222</v>
      </c>
      <c r="AR20" s="374" t="s">
        <v>222</v>
      </c>
      <c r="AS20" s="374" t="s">
        <v>222</v>
      </c>
      <c r="AT20" s="374" t="s">
        <v>222</v>
      </c>
      <c r="AU20" s="374" t="s">
        <v>222</v>
      </c>
      <c r="AV20" s="374" t="s">
        <v>222</v>
      </c>
      <c r="AW20" s="374" t="s">
        <v>319</v>
      </c>
      <c r="AX20" s="374" t="s">
        <v>319</v>
      </c>
    </row>
    <row r="21" spans="1:50" s="12" customFormat="1" ht="15.75" x14ac:dyDescent="0.25">
      <c r="A21" s="374">
        <v>19</v>
      </c>
      <c r="B21" s="423" t="s">
        <v>403</v>
      </c>
      <c r="C21" s="374" t="s">
        <v>149</v>
      </c>
      <c r="D21" s="375" t="s">
        <v>404</v>
      </c>
      <c r="E21" s="375" t="s">
        <v>405</v>
      </c>
      <c r="F21" s="375" t="s">
        <v>406</v>
      </c>
      <c r="G21" s="374" t="s">
        <v>113</v>
      </c>
      <c r="H21" s="374">
        <v>3438</v>
      </c>
      <c r="I21" s="374" t="s">
        <v>171</v>
      </c>
      <c r="J21" s="374"/>
      <c r="K21" s="481">
        <v>44135</v>
      </c>
      <c r="L21" s="377" t="s">
        <v>407</v>
      </c>
      <c r="M21" s="378">
        <v>818388111954</v>
      </c>
      <c r="N21" s="510">
        <v>45497</v>
      </c>
      <c r="O21" s="374">
        <v>39</v>
      </c>
      <c r="P21" s="374">
        <v>33</v>
      </c>
      <c r="Q21" s="374">
        <v>33</v>
      </c>
      <c r="R21" s="374">
        <v>77</v>
      </c>
      <c r="S21" s="374">
        <v>77</v>
      </c>
      <c r="T21" s="374">
        <v>85</v>
      </c>
      <c r="U21" s="374"/>
      <c r="V21" s="374"/>
      <c r="W21" s="374"/>
      <c r="X21" s="374"/>
      <c r="Y21" s="374"/>
      <c r="Z21" s="374"/>
      <c r="AA21" s="374"/>
      <c r="AB21" s="374"/>
      <c r="AC21" s="374"/>
      <c r="AD21" s="374">
        <v>179</v>
      </c>
      <c r="AE21" s="423"/>
      <c r="AF21" s="374"/>
      <c r="AG21" s="374"/>
      <c r="AH21" s="374" t="s">
        <v>227</v>
      </c>
      <c r="AI21" s="374" t="s">
        <v>227</v>
      </c>
      <c r="AJ21" s="374" t="s">
        <v>227</v>
      </c>
      <c r="AK21" s="374" t="s">
        <v>227</v>
      </c>
      <c r="AL21" s="374" t="s">
        <v>222</v>
      </c>
      <c r="AM21" s="374" t="s">
        <v>222</v>
      </c>
      <c r="AN21" s="374" t="s">
        <v>222</v>
      </c>
      <c r="AO21" s="374" t="s">
        <v>222</v>
      </c>
      <c r="AP21" s="374" t="s">
        <v>227</v>
      </c>
      <c r="AQ21" s="374" t="s">
        <v>227</v>
      </c>
      <c r="AR21" s="374" t="s">
        <v>227</v>
      </c>
      <c r="AS21" s="374" t="s">
        <v>227</v>
      </c>
      <c r="AT21" s="374" t="s">
        <v>227</v>
      </c>
      <c r="AU21" s="374" t="s">
        <v>227</v>
      </c>
      <c r="AV21" s="374" t="s">
        <v>227</v>
      </c>
      <c r="AW21" s="374" t="s">
        <v>227</v>
      </c>
      <c r="AX21" s="374" t="s">
        <v>227</v>
      </c>
    </row>
    <row r="22" spans="1:50" s="2" customFormat="1" ht="15.75" x14ac:dyDescent="0.25">
      <c r="A22" s="374">
        <v>20</v>
      </c>
      <c r="B22" s="423" t="s">
        <v>408</v>
      </c>
      <c r="C22" s="374" t="s">
        <v>149</v>
      </c>
      <c r="D22" s="375" t="s">
        <v>409</v>
      </c>
      <c r="E22" s="375" t="s">
        <v>410</v>
      </c>
      <c r="F22" s="375" t="s">
        <v>411</v>
      </c>
      <c r="G22" s="374" t="s">
        <v>113</v>
      </c>
      <c r="H22" s="374">
        <v>3402</v>
      </c>
      <c r="I22" s="374" t="s">
        <v>171</v>
      </c>
      <c r="J22" s="374">
        <v>313132252</v>
      </c>
      <c r="K22" s="481">
        <v>44331</v>
      </c>
      <c r="L22" s="377" t="s">
        <v>412</v>
      </c>
      <c r="M22" s="378">
        <v>772122313894</v>
      </c>
      <c r="N22" s="510">
        <v>45477</v>
      </c>
      <c r="O22" s="380">
        <v>48</v>
      </c>
      <c r="P22" s="380">
        <v>50</v>
      </c>
      <c r="Q22" s="380">
        <v>50</v>
      </c>
      <c r="R22" s="380">
        <v>100</v>
      </c>
      <c r="S22" s="380">
        <v>99</v>
      </c>
      <c r="T22" s="380">
        <v>99</v>
      </c>
      <c r="U22" s="380"/>
      <c r="V22" s="380"/>
      <c r="W22" s="380"/>
      <c r="X22" s="380"/>
      <c r="Y22" s="380"/>
      <c r="Z22" s="380"/>
      <c r="AA22" s="380"/>
      <c r="AB22" s="380"/>
      <c r="AC22" s="380"/>
      <c r="AD22" s="380">
        <v>182</v>
      </c>
      <c r="AE22" s="424"/>
      <c r="AF22" s="380"/>
      <c r="AG22" s="380"/>
      <c r="AH22" s="380" t="s">
        <v>222</v>
      </c>
      <c r="AI22" s="380" t="s">
        <v>222</v>
      </c>
      <c r="AJ22" s="380" t="s">
        <v>222</v>
      </c>
      <c r="AK22" s="380" t="s">
        <v>222</v>
      </c>
      <c r="AL22" s="380" t="s">
        <v>222</v>
      </c>
      <c r="AM22" s="380" t="s">
        <v>222</v>
      </c>
      <c r="AN22" s="380" t="s">
        <v>222</v>
      </c>
      <c r="AO22" s="380" t="s">
        <v>222</v>
      </c>
      <c r="AP22" s="380" t="s">
        <v>222</v>
      </c>
      <c r="AQ22" s="380" t="s">
        <v>222</v>
      </c>
      <c r="AR22" s="380" t="s">
        <v>222</v>
      </c>
      <c r="AS22" s="380" t="s">
        <v>222</v>
      </c>
      <c r="AT22" s="380" t="s">
        <v>222</v>
      </c>
      <c r="AU22" s="380" t="s">
        <v>222</v>
      </c>
      <c r="AV22" s="380" t="s">
        <v>222</v>
      </c>
      <c r="AW22" s="380" t="s">
        <v>319</v>
      </c>
      <c r="AX22" s="380" t="s">
        <v>319</v>
      </c>
    </row>
    <row r="23" spans="1:50" s="2" customFormat="1" ht="15.75" x14ac:dyDescent="0.25">
      <c r="A23" s="374">
        <v>21</v>
      </c>
      <c r="B23" s="374" t="s">
        <v>413</v>
      </c>
      <c r="C23" s="374" t="s">
        <v>149</v>
      </c>
      <c r="D23" s="375" t="s">
        <v>414</v>
      </c>
      <c r="E23" s="375" t="s">
        <v>415</v>
      </c>
      <c r="F23" s="375" t="s">
        <v>416</v>
      </c>
      <c r="G23" s="374" t="s">
        <v>113</v>
      </c>
      <c r="H23" s="374">
        <v>3450</v>
      </c>
      <c r="I23" s="374" t="s">
        <v>171</v>
      </c>
      <c r="J23" s="374">
        <v>316848797</v>
      </c>
      <c r="K23" s="481">
        <v>44382</v>
      </c>
      <c r="L23" s="377" t="s">
        <v>417</v>
      </c>
      <c r="M23" s="378"/>
      <c r="N23" s="510">
        <v>45471</v>
      </c>
      <c r="O23" s="374">
        <v>31</v>
      </c>
      <c r="P23" s="374">
        <v>40</v>
      </c>
      <c r="Q23" s="374">
        <v>32</v>
      </c>
      <c r="R23" s="374">
        <v>72</v>
      </c>
      <c r="S23" s="374">
        <v>78</v>
      </c>
      <c r="T23" s="374">
        <v>78</v>
      </c>
      <c r="U23" s="374"/>
      <c r="V23" s="374"/>
      <c r="W23" s="374"/>
      <c r="X23" s="374"/>
      <c r="Y23" s="374"/>
      <c r="Z23" s="374"/>
      <c r="AA23" s="374"/>
      <c r="AB23" s="374"/>
      <c r="AC23" s="374"/>
      <c r="AD23" s="374">
        <v>161</v>
      </c>
      <c r="AE23" s="423"/>
      <c r="AF23" s="374"/>
      <c r="AG23" s="374"/>
      <c r="AH23" s="374" t="s">
        <v>227</v>
      </c>
      <c r="AI23" s="374" t="s">
        <v>227</v>
      </c>
      <c r="AJ23" s="374" t="s">
        <v>227</v>
      </c>
      <c r="AK23" s="374" t="s">
        <v>227</v>
      </c>
      <c r="AL23" s="374" t="s">
        <v>227</v>
      </c>
      <c r="AM23" s="374" t="s">
        <v>227</v>
      </c>
      <c r="AN23" s="374" t="s">
        <v>227</v>
      </c>
      <c r="AO23" s="374" t="s">
        <v>227</v>
      </c>
      <c r="AP23" s="374" t="s">
        <v>227</v>
      </c>
      <c r="AQ23" s="374" t="s">
        <v>227</v>
      </c>
      <c r="AR23" s="374" t="s">
        <v>227</v>
      </c>
      <c r="AS23" s="374" t="s">
        <v>227</v>
      </c>
      <c r="AT23" s="374" t="s">
        <v>227</v>
      </c>
      <c r="AU23" s="374" t="s">
        <v>227</v>
      </c>
      <c r="AV23" s="374" t="s">
        <v>227</v>
      </c>
      <c r="AW23" s="374" t="s">
        <v>227</v>
      </c>
      <c r="AX23" s="374" t="s">
        <v>227</v>
      </c>
    </row>
    <row r="24" spans="1:50" s="2" customFormat="1" ht="15.75" x14ac:dyDescent="0.25">
      <c r="A24" s="374">
        <v>22</v>
      </c>
      <c r="B24" s="423" t="s">
        <v>418</v>
      </c>
      <c r="C24" s="374" t="s">
        <v>149</v>
      </c>
      <c r="D24" s="375" t="s">
        <v>419</v>
      </c>
      <c r="E24" s="375" t="s">
        <v>420</v>
      </c>
      <c r="F24" s="375" t="s">
        <v>421</v>
      </c>
      <c r="G24" s="374" t="s">
        <v>113</v>
      </c>
      <c r="H24" s="374">
        <v>3376</v>
      </c>
      <c r="I24" s="374" t="s">
        <v>171</v>
      </c>
      <c r="J24" s="374">
        <v>316719619</v>
      </c>
      <c r="K24" s="481">
        <v>44091</v>
      </c>
      <c r="L24" s="377" t="s">
        <v>422</v>
      </c>
      <c r="M24" s="378">
        <v>118720063093</v>
      </c>
      <c r="N24" s="510">
        <v>45357</v>
      </c>
      <c r="O24" s="374">
        <v>31</v>
      </c>
      <c r="P24" s="374">
        <v>30</v>
      </c>
      <c r="Q24" s="374">
        <v>30</v>
      </c>
      <c r="R24" s="374">
        <v>70</v>
      </c>
      <c r="S24" s="374">
        <v>75</v>
      </c>
      <c r="T24" s="374">
        <v>70</v>
      </c>
      <c r="U24" s="374"/>
      <c r="V24" s="374"/>
      <c r="W24" s="374"/>
      <c r="X24" s="374"/>
      <c r="Y24" s="374"/>
      <c r="Z24" s="374"/>
      <c r="AA24" s="374"/>
      <c r="AB24" s="374"/>
      <c r="AC24" s="374"/>
      <c r="AD24" s="374">
        <v>118</v>
      </c>
      <c r="AE24" s="423"/>
      <c r="AF24" s="374"/>
      <c r="AG24" s="374"/>
      <c r="AH24" s="374" t="s">
        <v>222</v>
      </c>
      <c r="AI24" s="374" t="s">
        <v>222</v>
      </c>
      <c r="AJ24" s="374" t="s">
        <v>222</v>
      </c>
      <c r="AK24" s="374" t="s">
        <v>222</v>
      </c>
      <c r="AL24" s="374" t="s">
        <v>227</v>
      </c>
      <c r="AM24" s="374" t="s">
        <v>227</v>
      </c>
      <c r="AN24" s="374" t="s">
        <v>227</v>
      </c>
      <c r="AO24" s="374" t="s">
        <v>227</v>
      </c>
      <c r="AP24" s="374" t="s">
        <v>227</v>
      </c>
      <c r="AQ24" s="374" t="s">
        <v>227</v>
      </c>
      <c r="AR24" s="374" t="s">
        <v>227</v>
      </c>
      <c r="AS24" s="374" t="s">
        <v>227</v>
      </c>
      <c r="AT24" s="374" t="s">
        <v>227</v>
      </c>
      <c r="AU24" s="374" t="s">
        <v>227</v>
      </c>
      <c r="AV24" s="374" t="s">
        <v>227</v>
      </c>
      <c r="AW24" s="374" t="s">
        <v>222</v>
      </c>
      <c r="AX24" s="374" t="s">
        <v>222</v>
      </c>
    </row>
    <row r="25" spans="1:50" s="2" customFormat="1" ht="15.75" x14ac:dyDescent="0.25">
      <c r="A25" s="374">
        <v>23</v>
      </c>
      <c r="B25" s="423" t="s">
        <v>423</v>
      </c>
      <c r="C25" s="374" t="s">
        <v>149</v>
      </c>
      <c r="D25" s="375" t="s">
        <v>424</v>
      </c>
      <c r="E25" s="375" t="s">
        <v>425</v>
      </c>
      <c r="F25" s="375" t="s">
        <v>426</v>
      </c>
      <c r="G25" s="374" t="s">
        <v>113</v>
      </c>
      <c r="H25" s="374">
        <v>3373</v>
      </c>
      <c r="I25" s="374" t="s">
        <v>171</v>
      </c>
      <c r="J25" s="374">
        <v>315045377</v>
      </c>
      <c r="K25" s="481">
        <v>44178</v>
      </c>
      <c r="L25" s="377" t="s">
        <v>427</v>
      </c>
      <c r="M25" s="378">
        <v>968572708499</v>
      </c>
      <c r="N25" s="510">
        <v>45366</v>
      </c>
      <c r="O25" s="374">
        <v>23</v>
      </c>
      <c r="P25" s="374">
        <v>25</v>
      </c>
      <c r="Q25" s="374">
        <v>28</v>
      </c>
      <c r="R25" s="374">
        <v>77</v>
      </c>
      <c r="S25" s="374">
        <v>73</v>
      </c>
      <c r="T25" s="374">
        <v>73</v>
      </c>
      <c r="U25" s="374"/>
      <c r="V25" s="374"/>
      <c r="W25" s="374"/>
      <c r="X25" s="374"/>
      <c r="Y25" s="374"/>
      <c r="Z25" s="374"/>
      <c r="AA25" s="374"/>
      <c r="AB25" s="374"/>
      <c r="AC25" s="374"/>
      <c r="AD25" s="374">
        <v>166</v>
      </c>
      <c r="AE25" s="423"/>
      <c r="AF25" s="374"/>
      <c r="AG25" s="374"/>
      <c r="AH25" s="374" t="s">
        <v>222</v>
      </c>
      <c r="AI25" s="374" t="s">
        <v>222</v>
      </c>
      <c r="AJ25" s="374" t="s">
        <v>222</v>
      </c>
      <c r="AK25" s="374" t="s">
        <v>222</v>
      </c>
      <c r="AL25" s="374" t="s">
        <v>222</v>
      </c>
      <c r="AM25" s="374" t="s">
        <v>222</v>
      </c>
      <c r="AN25" s="374" t="s">
        <v>222</v>
      </c>
      <c r="AO25" s="374" t="s">
        <v>222</v>
      </c>
      <c r="AP25" s="374" t="s">
        <v>222</v>
      </c>
      <c r="AQ25" s="374" t="s">
        <v>222</v>
      </c>
      <c r="AR25" s="374" t="s">
        <v>222</v>
      </c>
      <c r="AS25" s="374" t="s">
        <v>222</v>
      </c>
      <c r="AT25" s="374" t="s">
        <v>222</v>
      </c>
      <c r="AU25" s="374" t="s">
        <v>222</v>
      </c>
      <c r="AV25" s="374" t="s">
        <v>222</v>
      </c>
      <c r="AW25" s="374" t="s">
        <v>227</v>
      </c>
      <c r="AX25" s="374" t="s">
        <v>227</v>
      </c>
    </row>
    <row r="26" spans="1:50" s="2" customFormat="1" ht="15.75" x14ac:dyDescent="0.25">
      <c r="A26" s="374">
        <v>24</v>
      </c>
      <c r="B26" s="423" t="s">
        <v>428</v>
      </c>
      <c r="C26" s="374" t="s">
        <v>149</v>
      </c>
      <c r="D26" s="375" t="s">
        <v>429</v>
      </c>
      <c r="E26" s="375" t="s">
        <v>430</v>
      </c>
      <c r="F26" s="375" t="s">
        <v>431</v>
      </c>
      <c r="G26" s="374" t="s">
        <v>113</v>
      </c>
      <c r="H26" s="374">
        <v>3409</v>
      </c>
      <c r="I26" s="374" t="s">
        <v>171</v>
      </c>
      <c r="J26" s="374">
        <v>315347841</v>
      </c>
      <c r="K26" s="481">
        <v>44201</v>
      </c>
      <c r="L26" s="377" t="s">
        <v>432</v>
      </c>
      <c r="M26" s="378" t="s">
        <v>342</v>
      </c>
      <c r="N26" s="510">
        <v>45482</v>
      </c>
      <c r="O26" s="374">
        <v>36</v>
      </c>
      <c r="P26" s="374">
        <v>36</v>
      </c>
      <c r="Q26" s="374">
        <v>38</v>
      </c>
      <c r="R26" s="374">
        <v>75</v>
      </c>
      <c r="S26" s="374">
        <v>72</v>
      </c>
      <c r="T26" s="374">
        <v>75</v>
      </c>
      <c r="U26" s="374"/>
      <c r="V26" s="374"/>
      <c r="W26" s="374"/>
      <c r="X26" s="374"/>
      <c r="Y26" s="374"/>
      <c r="Z26" s="374"/>
      <c r="AA26" s="374"/>
      <c r="AB26" s="374"/>
      <c r="AC26" s="374"/>
      <c r="AD26" s="374">
        <v>171</v>
      </c>
      <c r="AE26" s="423"/>
      <c r="AF26" s="374"/>
      <c r="AG26" s="374"/>
      <c r="AH26" s="374" t="s">
        <v>227</v>
      </c>
      <c r="AI26" s="374" t="s">
        <v>227</v>
      </c>
      <c r="AJ26" s="374" t="s">
        <v>227</v>
      </c>
      <c r="AK26" s="374" t="s">
        <v>227</v>
      </c>
      <c r="AL26" s="374" t="s">
        <v>227</v>
      </c>
      <c r="AM26" s="374" t="s">
        <v>227</v>
      </c>
      <c r="AN26" s="374" t="s">
        <v>227</v>
      </c>
      <c r="AO26" s="374" t="s">
        <v>227</v>
      </c>
      <c r="AP26" s="374" t="s">
        <v>227</v>
      </c>
      <c r="AQ26" s="374" t="s">
        <v>227</v>
      </c>
      <c r="AR26" s="374" t="s">
        <v>227</v>
      </c>
      <c r="AS26" s="374" t="s">
        <v>227</v>
      </c>
      <c r="AT26" s="374" t="s">
        <v>227</v>
      </c>
      <c r="AU26" s="374" t="s">
        <v>227</v>
      </c>
      <c r="AV26" s="374" t="s">
        <v>227</v>
      </c>
      <c r="AW26" s="374" t="s">
        <v>227</v>
      </c>
      <c r="AX26" s="374" t="s">
        <v>227</v>
      </c>
    </row>
    <row r="27" spans="1:50" s="2" customFormat="1" ht="15.75" x14ac:dyDescent="0.25">
      <c r="A27" s="374">
        <v>25</v>
      </c>
      <c r="B27" s="423" t="s">
        <v>433</v>
      </c>
      <c r="C27" s="374" t="s">
        <v>149</v>
      </c>
      <c r="D27" s="375" t="s">
        <v>434</v>
      </c>
      <c r="E27" s="375" t="s">
        <v>435</v>
      </c>
      <c r="F27" s="375" t="s">
        <v>436</v>
      </c>
      <c r="G27" s="374" t="s">
        <v>113</v>
      </c>
      <c r="H27" s="374">
        <v>3506</v>
      </c>
      <c r="I27" s="374" t="s">
        <v>171</v>
      </c>
      <c r="J27" s="374"/>
      <c r="K27" s="481">
        <v>44283</v>
      </c>
      <c r="L27" s="377" t="s">
        <v>437</v>
      </c>
      <c r="M27" s="378">
        <v>923591485997</v>
      </c>
      <c r="N27" s="510">
        <v>45489</v>
      </c>
      <c r="O27" s="374">
        <v>38</v>
      </c>
      <c r="P27" s="374">
        <v>34</v>
      </c>
      <c r="Q27" s="374">
        <v>33</v>
      </c>
      <c r="R27" s="374">
        <v>71</v>
      </c>
      <c r="S27" s="374">
        <v>69</v>
      </c>
      <c r="T27" s="374">
        <v>74</v>
      </c>
      <c r="U27" s="374"/>
      <c r="V27" s="374"/>
      <c r="W27" s="374"/>
      <c r="X27" s="374"/>
      <c r="Y27" s="374"/>
      <c r="Z27" s="374"/>
      <c r="AA27" s="374"/>
      <c r="AB27" s="374"/>
      <c r="AC27" s="374"/>
      <c r="AD27" s="374">
        <v>164</v>
      </c>
      <c r="AE27" s="423"/>
      <c r="AF27" s="374"/>
      <c r="AG27" s="374"/>
      <c r="AH27" s="374" t="s">
        <v>227</v>
      </c>
      <c r="AI27" s="374" t="s">
        <v>227</v>
      </c>
      <c r="AJ27" s="374" t="s">
        <v>222</v>
      </c>
      <c r="AK27" s="374" t="s">
        <v>222</v>
      </c>
      <c r="AL27" s="374" t="s">
        <v>227</v>
      </c>
      <c r="AM27" s="374" t="s">
        <v>227</v>
      </c>
      <c r="AN27" s="374" t="s">
        <v>227</v>
      </c>
      <c r="AO27" s="374" t="s">
        <v>227</v>
      </c>
      <c r="AP27" s="374" t="s">
        <v>227</v>
      </c>
      <c r="AQ27" s="374" t="s">
        <v>227</v>
      </c>
      <c r="AR27" s="374" t="s">
        <v>227</v>
      </c>
      <c r="AS27" s="374" t="s">
        <v>227</v>
      </c>
      <c r="AT27" s="374" t="s">
        <v>227</v>
      </c>
      <c r="AU27" s="374" t="s">
        <v>227</v>
      </c>
      <c r="AV27" s="374" t="s">
        <v>227</v>
      </c>
      <c r="AW27" s="374" t="s">
        <v>227</v>
      </c>
      <c r="AX27" s="374" t="s">
        <v>227</v>
      </c>
    </row>
    <row r="28" spans="1:50" s="2" customFormat="1" ht="15.75" x14ac:dyDescent="0.25">
      <c r="A28" s="374">
        <v>26</v>
      </c>
      <c r="B28" s="423" t="s">
        <v>438</v>
      </c>
      <c r="C28" s="374" t="s">
        <v>149</v>
      </c>
      <c r="D28" s="375" t="s">
        <v>439</v>
      </c>
      <c r="E28" s="375" t="s">
        <v>440</v>
      </c>
      <c r="F28" s="375" t="s">
        <v>441</v>
      </c>
      <c r="G28" s="374" t="s">
        <v>113</v>
      </c>
      <c r="H28" s="374">
        <v>3374</v>
      </c>
      <c r="I28" s="374" t="s">
        <v>171</v>
      </c>
      <c r="J28" s="374">
        <v>312342441</v>
      </c>
      <c r="K28" s="481">
        <v>44153</v>
      </c>
      <c r="L28" s="377" t="s">
        <v>442</v>
      </c>
      <c r="M28" s="378">
        <v>629407077146</v>
      </c>
      <c r="N28" s="510">
        <v>45366</v>
      </c>
      <c r="O28" s="374">
        <v>48</v>
      </c>
      <c r="P28" s="374">
        <v>43</v>
      </c>
      <c r="Q28" s="374">
        <v>50</v>
      </c>
      <c r="R28" s="374">
        <v>99</v>
      </c>
      <c r="S28" s="374">
        <v>100</v>
      </c>
      <c r="T28" s="374">
        <v>96</v>
      </c>
      <c r="U28" s="374"/>
      <c r="V28" s="374"/>
      <c r="W28" s="374"/>
      <c r="X28" s="374"/>
      <c r="Y28" s="374"/>
      <c r="Z28" s="374"/>
      <c r="AA28" s="374"/>
      <c r="AB28" s="374"/>
      <c r="AC28" s="374"/>
      <c r="AD28" s="374">
        <v>189</v>
      </c>
      <c r="AE28" s="423"/>
      <c r="AF28" s="374"/>
      <c r="AG28" s="374"/>
      <c r="AH28" s="374" t="s">
        <v>222</v>
      </c>
      <c r="AI28" s="374" t="s">
        <v>222</v>
      </c>
      <c r="AJ28" s="374" t="s">
        <v>222</v>
      </c>
      <c r="AK28" s="374" t="s">
        <v>222</v>
      </c>
      <c r="AL28" s="374" t="s">
        <v>222</v>
      </c>
      <c r="AM28" s="374" t="s">
        <v>222</v>
      </c>
      <c r="AN28" s="374" t="s">
        <v>222</v>
      </c>
      <c r="AO28" s="374" t="s">
        <v>222</v>
      </c>
      <c r="AP28" s="374" t="s">
        <v>222</v>
      </c>
      <c r="AQ28" s="374" t="s">
        <v>222</v>
      </c>
      <c r="AR28" s="374" t="s">
        <v>222</v>
      </c>
      <c r="AS28" s="374" t="s">
        <v>222</v>
      </c>
      <c r="AT28" s="374" t="s">
        <v>222</v>
      </c>
      <c r="AU28" s="374" t="s">
        <v>222</v>
      </c>
      <c r="AV28" s="374" t="s">
        <v>222</v>
      </c>
      <c r="AW28" s="374" t="s">
        <v>319</v>
      </c>
      <c r="AX28" s="374" t="s">
        <v>319</v>
      </c>
    </row>
    <row r="29" spans="1:50" s="2" customFormat="1" ht="15.75" x14ac:dyDescent="0.25">
      <c r="A29" s="374">
        <v>27</v>
      </c>
      <c r="B29" s="374" t="s">
        <v>443</v>
      </c>
      <c r="C29" s="374" t="s">
        <v>149</v>
      </c>
      <c r="D29" s="375" t="s">
        <v>444</v>
      </c>
      <c r="E29" s="375" t="s">
        <v>445</v>
      </c>
      <c r="F29" s="375" t="s">
        <v>446</v>
      </c>
      <c r="G29" s="374" t="s">
        <v>113</v>
      </c>
      <c r="H29" s="374">
        <v>3575</v>
      </c>
      <c r="I29" s="374" t="s">
        <v>171</v>
      </c>
      <c r="J29" s="374">
        <v>317538590</v>
      </c>
      <c r="K29" s="481">
        <v>44050</v>
      </c>
      <c r="L29" s="377" t="s">
        <v>447</v>
      </c>
      <c r="M29" s="378">
        <v>177024605061</v>
      </c>
      <c r="N29" s="510">
        <v>45478</v>
      </c>
      <c r="O29" s="374">
        <v>50</v>
      </c>
      <c r="P29" s="374">
        <v>49</v>
      </c>
      <c r="Q29" s="374">
        <v>50</v>
      </c>
      <c r="R29" s="374">
        <v>100</v>
      </c>
      <c r="S29" s="374">
        <v>98</v>
      </c>
      <c r="T29" s="374">
        <v>94</v>
      </c>
      <c r="U29" s="374"/>
      <c r="V29" s="374"/>
      <c r="W29" s="374"/>
      <c r="X29" s="374"/>
      <c r="Y29" s="374"/>
      <c r="Z29" s="374"/>
      <c r="AA29" s="374"/>
      <c r="AB29" s="374"/>
      <c r="AC29" s="374"/>
      <c r="AD29" s="374">
        <v>185</v>
      </c>
      <c r="AE29" s="423"/>
      <c r="AF29" s="374"/>
      <c r="AG29" s="374"/>
      <c r="AH29" s="374" t="s">
        <v>222</v>
      </c>
      <c r="AI29" s="374" t="s">
        <v>222</v>
      </c>
      <c r="AJ29" s="374" t="s">
        <v>222</v>
      </c>
      <c r="AK29" s="374" t="s">
        <v>222</v>
      </c>
      <c r="AL29" s="374" t="s">
        <v>222</v>
      </c>
      <c r="AM29" s="374" t="s">
        <v>222</v>
      </c>
      <c r="AN29" s="374" t="s">
        <v>222</v>
      </c>
      <c r="AO29" s="374" t="s">
        <v>222</v>
      </c>
      <c r="AP29" s="374" t="s">
        <v>222</v>
      </c>
      <c r="AQ29" s="374" t="s">
        <v>222</v>
      </c>
      <c r="AR29" s="374" t="s">
        <v>222</v>
      </c>
      <c r="AS29" s="374" t="s">
        <v>222</v>
      </c>
      <c r="AT29" s="374" t="s">
        <v>222</v>
      </c>
      <c r="AU29" s="374" t="s">
        <v>222</v>
      </c>
      <c r="AV29" s="374" t="s">
        <v>222</v>
      </c>
      <c r="AW29" s="374" t="s">
        <v>319</v>
      </c>
      <c r="AX29" s="374" t="s">
        <v>319</v>
      </c>
    </row>
    <row r="30" spans="1:50" s="2" customFormat="1" ht="15.75" x14ac:dyDescent="0.25">
      <c r="A30" s="374">
        <v>28</v>
      </c>
      <c r="B30" s="374" t="s">
        <v>448</v>
      </c>
      <c r="C30" s="374" t="s">
        <v>149</v>
      </c>
      <c r="D30" s="375" t="s">
        <v>449</v>
      </c>
      <c r="E30" s="375" t="s">
        <v>450</v>
      </c>
      <c r="F30" s="375" t="s">
        <v>451</v>
      </c>
      <c r="G30" s="374" t="s">
        <v>113</v>
      </c>
      <c r="H30" s="374">
        <v>3398</v>
      </c>
      <c r="I30" s="374" t="s">
        <v>171</v>
      </c>
      <c r="J30" s="374">
        <v>316848278</v>
      </c>
      <c r="K30" s="481">
        <v>44091</v>
      </c>
      <c r="L30" s="377" t="s">
        <v>452</v>
      </c>
      <c r="M30" s="378">
        <v>382000519106</v>
      </c>
      <c r="N30" s="510">
        <v>45471</v>
      </c>
      <c r="O30" s="374">
        <v>44</v>
      </c>
      <c r="P30" s="374">
        <v>41</v>
      </c>
      <c r="Q30" s="374">
        <v>39</v>
      </c>
      <c r="R30" s="374">
        <v>92</v>
      </c>
      <c r="S30" s="374">
        <v>89</v>
      </c>
      <c r="T30" s="374">
        <v>96</v>
      </c>
      <c r="U30" s="374"/>
      <c r="V30" s="374"/>
      <c r="W30" s="374"/>
      <c r="X30" s="374"/>
      <c r="Y30" s="374"/>
      <c r="Z30" s="374"/>
      <c r="AA30" s="374"/>
      <c r="AB30" s="374"/>
      <c r="AC30" s="374"/>
      <c r="AD30" s="374">
        <v>196</v>
      </c>
      <c r="AE30" s="423"/>
      <c r="AF30" s="374"/>
      <c r="AG30" s="374"/>
      <c r="AH30" s="374" t="s">
        <v>222</v>
      </c>
      <c r="AI30" s="374" t="s">
        <v>222</v>
      </c>
      <c r="AJ30" s="374" t="s">
        <v>222</v>
      </c>
      <c r="AK30" s="374" t="s">
        <v>222</v>
      </c>
      <c r="AL30" s="374" t="s">
        <v>222</v>
      </c>
      <c r="AM30" s="374" t="s">
        <v>222</v>
      </c>
      <c r="AN30" s="374" t="s">
        <v>222</v>
      </c>
      <c r="AO30" s="374" t="s">
        <v>222</v>
      </c>
      <c r="AP30" s="374" t="s">
        <v>222</v>
      </c>
      <c r="AQ30" s="374" t="s">
        <v>222</v>
      </c>
      <c r="AR30" s="374" t="s">
        <v>222</v>
      </c>
      <c r="AS30" s="374" t="s">
        <v>222</v>
      </c>
      <c r="AT30" s="374" t="s">
        <v>222</v>
      </c>
      <c r="AU30" s="374" t="s">
        <v>222</v>
      </c>
      <c r="AV30" s="374" t="s">
        <v>222</v>
      </c>
      <c r="AW30" s="374" t="s">
        <v>319</v>
      </c>
      <c r="AX30" s="374" t="s">
        <v>319</v>
      </c>
    </row>
    <row r="31" spans="1:50" s="12" customFormat="1" ht="15.75" x14ac:dyDescent="0.25">
      <c r="A31" s="374">
        <v>29</v>
      </c>
      <c r="B31" s="423" t="s">
        <v>453</v>
      </c>
      <c r="C31" s="374" t="s">
        <v>149</v>
      </c>
      <c r="D31" s="375" t="s">
        <v>454</v>
      </c>
      <c r="E31" s="375" t="s">
        <v>450</v>
      </c>
      <c r="F31" s="375" t="s">
        <v>451</v>
      </c>
      <c r="G31" s="374" t="s">
        <v>113</v>
      </c>
      <c r="H31" s="374">
        <v>3399</v>
      </c>
      <c r="I31" s="374" t="s">
        <v>171</v>
      </c>
      <c r="J31" s="374">
        <v>316848276</v>
      </c>
      <c r="K31" s="481">
        <v>44091</v>
      </c>
      <c r="L31" s="377" t="s">
        <v>455</v>
      </c>
      <c r="M31" s="378">
        <v>957197190497</v>
      </c>
      <c r="N31" s="510">
        <v>45471</v>
      </c>
      <c r="O31" s="374">
        <v>26</v>
      </c>
      <c r="P31" s="374">
        <v>33</v>
      </c>
      <c r="Q31" s="374">
        <v>27</v>
      </c>
      <c r="R31" s="374">
        <v>78</v>
      </c>
      <c r="S31" s="374">
        <v>70</v>
      </c>
      <c r="T31" s="374">
        <v>74</v>
      </c>
      <c r="U31" s="374"/>
      <c r="V31" s="374"/>
      <c r="W31" s="374"/>
      <c r="X31" s="374"/>
      <c r="Y31" s="374"/>
      <c r="Z31" s="374"/>
      <c r="AA31" s="374"/>
      <c r="AB31" s="374"/>
      <c r="AC31" s="374"/>
      <c r="AD31" s="374">
        <v>167</v>
      </c>
      <c r="AE31" s="423"/>
      <c r="AF31" s="374"/>
      <c r="AG31" s="374"/>
      <c r="AH31" s="374" t="s">
        <v>227</v>
      </c>
      <c r="AI31" s="374" t="s">
        <v>227</v>
      </c>
      <c r="AJ31" s="374" t="s">
        <v>227</v>
      </c>
      <c r="AK31" s="374" t="s">
        <v>227</v>
      </c>
      <c r="AL31" s="374" t="s">
        <v>227</v>
      </c>
      <c r="AM31" s="374" t="s">
        <v>227</v>
      </c>
      <c r="AN31" s="374" t="s">
        <v>227</v>
      </c>
      <c r="AO31" s="374" t="s">
        <v>227</v>
      </c>
      <c r="AP31" s="374" t="s">
        <v>227</v>
      </c>
      <c r="AQ31" s="374" t="s">
        <v>227</v>
      </c>
      <c r="AR31" s="374" t="s">
        <v>227</v>
      </c>
      <c r="AS31" s="374" t="s">
        <v>227</v>
      </c>
      <c r="AT31" s="374" t="s">
        <v>227</v>
      </c>
      <c r="AU31" s="374" t="s">
        <v>227</v>
      </c>
      <c r="AV31" s="374" t="s">
        <v>227</v>
      </c>
      <c r="AW31" s="374" t="s">
        <v>227</v>
      </c>
      <c r="AX31" s="374" t="s">
        <v>222</v>
      </c>
    </row>
    <row r="32" spans="1:50" s="2" customFormat="1" ht="15.75" x14ac:dyDescent="0.25">
      <c r="A32" s="374">
        <v>30</v>
      </c>
      <c r="B32" s="423" t="s">
        <v>456</v>
      </c>
      <c r="C32" s="374" t="s">
        <v>149</v>
      </c>
      <c r="D32" s="375" t="s">
        <v>457</v>
      </c>
      <c r="E32" s="375" t="s">
        <v>458</v>
      </c>
      <c r="F32" s="375" t="s">
        <v>459</v>
      </c>
      <c r="G32" s="374" t="s">
        <v>113</v>
      </c>
      <c r="H32" s="374">
        <v>3617</v>
      </c>
      <c r="I32" s="374" t="s">
        <v>172</v>
      </c>
      <c r="J32" s="374">
        <v>316929935</v>
      </c>
      <c r="K32" s="481">
        <v>44303</v>
      </c>
      <c r="L32" s="377" t="s">
        <v>460</v>
      </c>
      <c r="M32" s="378" t="s">
        <v>342</v>
      </c>
      <c r="N32" s="510">
        <v>45498</v>
      </c>
      <c r="O32" s="374">
        <v>46</v>
      </c>
      <c r="P32" s="374">
        <v>47</v>
      </c>
      <c r="Q32" s="374">
        <v>50</v>
      </c>
      <c r="R32" s="374">
        <v>96</v>
      </c>
      <c r="S32" s="374">
        <v>88</v>
      </c>
      <c r="T32" s="374">
        <v>98</v>
      </c>
      <c r="U32" s="374"/>
      <c r="V32" s="374"/>
      <c r="W32" s="374"/>
      <c r="X32" s="374"/>
      <c r="Y32" s="374"/>
      <c r="Z32" s="374"/>
      <c r="AA32" s="374"/>
      <c r="AB32" s="374"/>
      <c r="AC32" s="374"/>
      <c r="AD32" s="374">
        <v>172</v>
      </c>
      <c r="AE32" s="423"/>
      <c r="AF32" s="374"/>
      <c r="AG32" s="374"/>
      <c r="AH32" s="374" t="s">
        <v>227</v>
      </c>
      <c r="AI32" s="374" t="s">
        <v>227</v>
      </c>
      <c r="AJ32" s="374" t="s">
        <v>227</v>
      </c>
      <c r="AK32" s="374" t="s">
        <v>227</v>
      </c>
      <c r="AL32" s="374" t="s">
        <v>227</v>
      </c>
      <c r="AM32" s="374" t="s">
        <v>227</v>
      </c>
      <c r="AN32" s="374" t="s">
        <v>227</v>
      </c>
      <c r="AO32" s="374" t="s">
        <v>227</v>
      </c>
      <c r="AP32" s="374" t="s">
        <v>227</v>
      </c>
      <c r="AQ32" s="374" t="s">
        <v>227</v>
      </c>
      <c r="AR32" s="374" t="s">
        <v>227</v>
      </c>
      <c r="AS32" s="374" t="s">
        <v>227</v>
      </c>
      <c r="AT32" s="374" t="s">
        <v>227</v>
      </c>
      <c r="AU32" s="374" t="s">
        <v>227</v>
      </c>
      <c r="AV32" s="374" t="s">
        <v>227</v>
      </c>
      <c r="AW32" s="374" t="s">
        <v>319</v>
      </c>
      <c r="AX32" s="374" t="s">
        <v>319</v>
      </c>
    </row>
    <row r="33" spans="1:50" s="2" customFormat="1" ht="15.75" x14ac:dyDescent="0.25">
      <c r="A33" s="374">
        <v>31</v>
      </c>
      <c r="B33" s="374" t="s">
        <v>461</v>
      </c>
      <c r="C33" s="374" t="s">
        <v>149</v>
      </c>
      <c r="D33" s="375" t="s">
        <v>462</v>
      </c>
      <c r="E33" s="375" t="s">
        <v>463</v>
      </c>
      <c r="F33" s="375" t="s">
        <v>464</v>
      </c>
      <c r="G33" s="374" t="s">
        <v>136</v>
      </c>
      <c r="H33" s="374">
        <v>3403</v>
      </c>
      <c r="I33" s="374" t="s">
        <v>172</v>
      </c>
      <c r="J33" s="374">
        <v>316848830</v>
      </c>
      <c r="K33" s="481">
        <v>44156</v>
      </c>
      <c r="L33" s="377" t="s">
        <v>465</v>
      </c>
      <c r="M33" s="378" t="s">
        <v>342</v>
      </c>
      <c r="N33" s="510">
        <v>45478</v>
      </c>
      <c r="O33" s="374">
        <v>48</v>
      </c>
      <c r="P33" s="374">
        <v>50</v>
      </c>
      <c r="Q33" s="374">
        <v>48</v>
      </c>
      <c r="R33" s="374">
        <v>100</v>
      </c>
      <c r="S33" s="374">
        <v>96</v>
      </c>
      <c r="T33" s="374">
        <v>97</v>
      </c>
      <c r="U33" s="374"/>
      <c r="V33" s="374"/>
      <c r="W33" s="374"/>
      <c r="X33" s="374"/>
      <c r="Y33" s="374"/>
      <c r="Z33" s="374"/>
      <c r="AA33" s="374"/>
      <c r="AB33" s="374"/>
      <c r="AC33" s="374"/>
      <c r="AD33" s="374">
        <v>157</v>
      </c>
      <c r="AE33" s="423"/>
      <c r="AF33" s="374"/>
      <c r="AG33" s="374"/>
      <c r="AH33" s="374" t="s">
        <v>222</v>
      </c>
      <c r="AI33" s="374" t="s">
        <v>222</v>
      </c>
      <c r="AJ33" s="374" t="s">
        <v>222</v>
      </c>
      <c r="AK33" s="374" t="s">
        <v>222</v>
      </c>
      <c r="AL33" s="374" t="s">
        <v>222</v>
      </c>
      <c r="AM33" s="374" t="s">
        <v>222</v>
      </c>
      <c r="AN33" s="374" t="s">
        <v>222</v>
      </c>
      <c r="AO33" s="374" t="s">
        <v>222</v>
      </c>
      <c r="AP33" s="374" t="s">
        <v>222</v>
      </c>
      <c r="AQ33" s="374" t="s">
        <v>222</v>
      </c>
      <c r="AR33" s="374" t="s">
        <v>222</v>
      </c>
      <c r="AS33" s="374" t="s">
        <v>222</v>
      </c>
      <c r="AT33" s="374" t="s">
        <v>222</v>
      </c>
      <c r="AU33" s="374" t="s">
        <v>222</v>
      </c>
      <c r="AV33" s="374" t="s">
        <v>222</v>
      </c>
      <c r="AW33" s="374" t="s">
        <v>319</v>
      </c>
      <c r="AX33" s="374" t="s">
        <v>319</v>
      </c>
    </row>
    <row r="34" spans="1:50" s="2" customFormat="1" ht="15.75" x14ac:dyDescent="0.25">
      <c r="A34" s="374">
        <v>32</v>
      </c>
      <c r="B34" s="374" t="s">
        <v>466</v>
      </c>
      <c r="C34" s="374" t="s">
        <v>149</v>
      </c>
      <c r="D34" s="375" t="s">
        <v>467</v>
      </c>
      <c r="E34" s="375" t="s">
        <v>468</v>
      </c>
      <c r="F34" s="375" t="s">
        <v>469</v>
      </c>
      <c r="G34" s="374" t="s">
        <v>136</v>
      </c>
      <c r="H34" s="374">
        <v>3401</v>
      </c>
      <c r="I34" s="374" t="s">
        <v>172</v>
      </c>
      <c r="J34" s="374">
        <v>317165993</v>
      </c>
      <c r="K34" s="481">
        <v>43969</v>
      </c>
      <c r="L34" s="377" t="s">
        <v>470</v>
      </c>
      <c r="M34" s="378">
        <v>839816918257</v>
      </c>
      <c r="N34" s="510">
        <v>45471</v>
      </c>
      <c r="O34" s="374">
        <v>30</v>
      </c>
      <c r="P34" s="374">
        <v>30</v>
      </c>
      <c r="Q34" s="374">
        <v>29</v>
      </c>
      <c r="R34" s="374">
        <v>66</v>
      </c>
      <c r="S34" s="374">
        <v>76</v>
      </c>
      <c r="T34" s="374">
        <v>74</v>
      </c>
      <c r="U34" s="374"/>
      <c r="V34" s="374"/>
      <c r="W34" s="374"/>
      <c r="X34" s="374"/>
      <c r="Y34" s="374"/>
      <c r="Z34" s="374"/>
      <c r="AA34" s="374"/>
      <c r="AB34" s="374"/>
      <c r="AC34" s="374"/>
      <c r="AD34" s="374">
        <v>181</v>
      </c>
      <c r="AE34" s="423"/>
      <c r="AF34" s="374"/>
      <c r="AG34" s="374"/>
      <c r="AH34" s="374" t="s">
        <v>227</v>
      </c>
      <c r="AI34" s="374" t="s">
        <v>227</v>
      </c>
      <c r="AJ34" s="374" t="s">
        <v>227</v>
      </c>
      <c r="AK34" s="374" t="s">
        <v>227</v>
      </c>
      <c r="AL34" s="374" t="s">
        <v>227</v>
      </c>
      <c r="AM34" s="374" t="s">
        <v>227</v>
      </c>
      <c r="AN34" s="374" t="s">
        <v>227</v>
      </c>
      <c r="AO34" s="374" t="s">
        <v>227</v>
      </c>
      <c r="AP34" s="374" t="s">
        <v>227</v>
      </c>
      <c r="AQ34" s="374" t="s">
        <v>227</v>
      </c>
      <c r="AR34" s="374" t="s">
        <v>227</v>
      </c>
      <c r="AS34" s="374" t="s">
        <v>227</v>
      </c>
      <c r="AT34" s="374" t="s">
        <v>227</v>
      </c>
      <c r="AU34" s="374" t="s">
        <v>227</v>
      </c>
      <c r="AV34" s="374" t="s">
        <v>227</v>
      </c>
      <c r="AW34" s="374" t="s">
        <v>227</v>
      </c>
      <c r="AX34" s="374" t="s">
        <v>227</v>
      </c>
    </row>
    <row r="35" spans="1:50" ht="15.75" x14ac:dyDescent="0.25">
      <c r="H35" s="12"/>
    </row>
  </sheetData>
  <autoFilter ref="A2:AX34" xr:uid="{00000000-0001-0000-0000-000000000000}"/>
  <phoneticPr fontId="1" type="noConversion"/>
  <conditionalFormatting sqref="A35:XFD1048576 A6:M34 O6:XFD34 N7:N34 A1:XFD5">
    <cfRule type="expression" dxfId="17" priority="2">
      <formula>ROW()=CELL("row")</formula>
    </cfRule>
  </conditionalFormatting>
  <pageMargins left="0.25" right="0.25" top="0.75" bottom="0.75" header="0.3" footer="0.3"/>
  <pageSetup paperSize="9" scale="2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B050"/>
    <pageSetUpPr fitToPage="1"/>
  </sheetPr>
  <dimension ref="A1:AX34"/>
  <sheetViews>
    <sheetView zoomScaleNormal="100" workbookViewId="0">
      <pane xSplit="4" topLeftCell="G1" activePane="topRight" state="frozen"/>
      <selection pane="topRight" activeCell="L2" sqref="L2:N2"/>
    </sheetView>
  </sheetViews>
  <sheetFormatPr defaultColWidth="9.140625" defaultRowHeight="15" customHeight="1" x14ac:dyDescent="0.25"/>
  <cols>
    <col min="1" max="1" width="6.7109375" style="1" bestFit="1" customWidth="1"/>
    <col min="2" max="2" width="11.28515625" style="1" bestFit="1" customWidth="1"/>
    <col min="3" max="3" width="8" style="12" bestFit="1" customWidth="1"/>
    <col min="4" max="4" width="28.42578125" style="347" bestFit="1" customWidth="1"/>
    <col min="5" max="5" width="29" style="347" bestFit="1" customWidth="1"/>
    <col min="6" max="6" width="26.7109375" style="347" bestFit="1" customWidth="1"/>
    <col min="7" max="7" width="9.85546875" style="1" bestFit="1" customWidth="1"/>
    <col min="8" max="8" width="10" style="1" bestFit="1" customWidth="1"/>
    <col min="9" max="9" width="6.7109375" style="1" bestFit="1" customWidth="1"/>
    <col min="10" max="10" width="11.28515625" style="1" bestFit="1" customWidth="1"/>
    <col min="11" max="11" width="11.85546875" style="483" bestFit="1" customWidth="1"/>
    <col min="12" max="12" width="13.7109375" style="1" bestFit="1" customWidth="1"/>
    <col min="13" max="13" width="16.140625" style="7" bestFit="1" customWidth="1"/>
    <col min="14" max="14" width="13.28515625" style="485" bestFit="1" customWidth="1"/>
    <col min="15" max="50" width="7.85546875" style="1" bestFit="1" customWidth="1"/>
    <col min="51" max="16384" width="9.140625" style="1"/>
  </cols>
  <sheetData>
    <row r="1" spans="1:50" ht="185.25" x14ac:dyDescent="0.25">
      <c r="A1" s="23" t="s">
        <v>176</v>
      </c>
      <c r="B1" s="32" t="s">
        <v>127</v>
      </c>
      <c r="C1" s="32" t="s">
        <v>125</v>
      </c>
      <c r="D1" s="32" t="s">
        <v>129</v>
      </c>
      <c r="E1" s="32" t="s">
        <v>131</v>
      </c>
      <c r="F1" s="32" t="s">
        <v>133</v>
      </c>
      <c r="G1" s="32" t="s">
        <v>135</v>
      </c>
      <c r="H1" s="32" t="s">
        <v>137</v>
      </c>
      <c r="I1" s="32" t="s">
        <v>138</v>
      </c>
      <c r="J1" s="32" t="s">
        <v>139</v>
      </c>
      <c r="K1" s="484" t="s">
        <v>140</v>
      </c>
      <c r="L1" s="33" t="s">
        <v>313</v>
      </c>
      <c r="M1" s="33" t="s">
        <v>143</v>
      </c>
      <c r="N1" s="513" t="s">
        <v>177</v>
      </c>
      <c r="O1" s="34" t="s">
        <v>178</v>
      </c>
      <c r="P1" s="35" t="s">
        <v>179</v>
      </c>
      <c r="Q1" s="35" t="s">
        <v>180</v>
      </c>
      <c r="R1" s="34" t="s">
        <v>182</v>
      </c>
      <c r="S1" s="35" t="s">
        <v>183</v>
      </c>
      <c r="T1" s="35" t="s">
        <v>184</v>
      </c>
      <c r="U1" s="34" t="s">
        <v>186</v>
      </c>
      <c r="V1" s="35" t="s">
        <v>187</v>
      </c>
      <c r="W1" s="35" t="s">
        <v>188</v>
      </c>
      <c r="X1" s="35" t="s">
        <v>189</v>
      </c>
      <c r="Y1" s="35" t="s">
        <v>190</v>
      </c>
      <c r="Z1" s="35" t="s">
        <v>191</v>
      </c>
      <c r="AA1" s="35" t="s">
        <v>314</v>
      </c>
      <c r="AB1" s="35" t="s">
        <v>195</v>
      </c>
      <c r="AC1" s="36" t="s">
        <v>196</v>
      </c>
      <c r="AD1" s="35" t="s">
        <v>145</v>
      </c>
      <c r="AE1" s="35" t="s">
        <v>197</v>
      </c>
      <c r="AF1" s="35" t="s">
        <v>198</v>
      </c>
      <c r="AG1" s="35" t="s">
        <v>199</v>
      </c>
      <c r="AH1" s="34" t="s">
        <v>200</v>
      </c>
      <c r="AI1" s="35" t="s">
        <v>201</v>
      </c>
      <c r="AJ1" s="35" t="s">
        <v>202</v>
      </c>
      <c r="AK1" s="35" t="s">
        <v>203</v>
      </c>
      <c r="AL1" s="35" t="s">
        <v>204</v>
      </c>
      <c r="AM1" s="35" t="s">
        <v>205</v>
      </c>
      <c r="AN1" s="35" t="s">
        <v>206</v>
      </c>
      <c r="AO1" s="35" t="s">
        <v>207</v>
      </c>
      <c r="AP1" s="35" t="s">
        <v>208</v>
      </c>
      <c r="AQ1" s="35" t="s">
        <v>209</v>
      </c>
      <c r="AR1" s="35" t="s">
        <v>210</v>
      </c>
      <c r="AS1" s="35" t="s">
        <v>211</v>
      </c>
      <c r="AT1" s="35" t="s">
        <v>212</v>
      </c>
      <c r="AU1" s="35" t="s">
        <v>213</v>
      </c>
      <c r="AV1" s="37" t="s">
        <v>214</v>
      </c>
      <c r="AW1" s="34" t="s">
        <v>215</v>
      </c>
      <c r="AX1" s="37" t="s">
        <v>217</v>
      </c>
    </row>
    <row r="2" spans="1:50" s="3" customFormat="1" ht="18.75" x14ac:dyDescent="0.25">
      <c r="A2" s="41">
        <v>1</v>
      </c>
      <c r="B2" s="41">
        <v>2</v>
      </c>
      <c r="C2" s="41">
        <v>3</v>
      </c>
      <c r="D2" s="41">
        <v>4</v>
      </c>
      <c r="E2" s="41">
        <v>5</v>
      </c>
      <c r="F2" s="41">
        <v>6</v>
      </c>
      <c r="G2" s="41">
        <v>7</v>
      </c>
      <c r="H2" s="41">
        <v>8</v>
      </c>
      <c r="I2" s="41">
        <v>9</v>
      </c>
      <c r="J2" s="41">
        <v>10</v>
      </c>
      <c r="K2" s="486">
        <v>11</v>
      </c>
      <c r="L2" s="41">
        <v>12</v>
      </c>
      <c r="M2" s="41">
        <v>13</v>
      </c>
      <c r="N2" s="41">
        <v>14</v>
      </c>
      <c r="O2" s="41">
        <v>15</v>
      </c>
      <c r="P2" s="41">
        <v>16</v>
      </c>
      <c r="Q2" s="41">
        <v>17</v>
      </c>
      <c r="R2" s="41">
        <v>18</v>
      </c>
      <c r="S2" s="41">
        <v>19</v>
      </c>
      <c r="T2" s="41">
        <v>20</v>
      </c>
      <c r="U2" s="41">
        <v>21</v>
      </c>
      <c r="V2" s="41">
        <v>22</v>
      </c>
      <c r="W2" s="41">
        <v>23</v>
      </c>
      <c r="X2" s="41">
        <v>24</v>
      </c>
      <c r="Y2" s="41">
        <v>25</v>
      </c>
      <c r="Z2" s="41">
        <v>26</v>
      </c>
      <c r="AA2" s="41">
        <v>27</v>
      </c>
      <c r="AB2" s="41">
        <v>28</v>
      </c>
      <c r="AC2" s="41">
        <v>29</v>
      </c>
      <c r="AD2" s="41">
        <v>30</v>
      </c>
      <c r="AE2" s="41">
        <v>31</v>
      </c>
      <c r="AF2" s="41">
        <v>32</v>
      </c>
      <c r="AG2" s="41">
        <v>33</v>
      </c>
      <c r="AH2" s="41">
        <v>34</v>
      </c>
      <c r="AI2" s="41">
        <v>35</v>
      </c>
      <c r="AJ2" s="41">
        <v>36</v>
      </c>
      <c r="AK2" s="41">
        <v>37</v>
      </c>
      <c r="AL2" s="41">
        <v>38</v>
      </c>
      <c r="AM2" s="41">
        <v>39</v>
      </c>
      <c r="AN2" s="41">
        <v>40</v>
      </c>
      <c r="AO2" s="41">
        <v>41</v>
      </c>
      <c r="AP2" s="41">
        <v>42</v>
      </c>
      <c r="AQ2" s="41">
        <v>43</v>
      </c>
      <c r="AR2" s="41">
        <v>44</v>
      </c>
      <c r="AS2" s="41">
        <v>45</v>
      </c>
      <c r="AT2" s="41">
        <v>46</v>
      </c>
      <c r="AU2" s="41">
        <v>47</v>
      </c>
      <c r="AV2" s="41">
        <v>48</v>
      </c>
      <c r="AW2" s="41">
        <v>49</v>
      </c>
      <c r="AX2" s="41">
        <v>50</v>
      </c>
    </row>
    <row r="3" spans="1:50" s="4" customFormat="1" ht="18.75" x14ac:dyDescent="0.25">
      <c r="A3" s="374">
        <v>1</v>
      </c>
      <c r="B3" s="374" t="s">
        <v>471</v>
      </c>
      <c r="C3" s="374" t="s">
        <v>150</v>
      </c>
      <c r="D3" s="375" t="s">
        <v>472</v>
      </c>
      <c r="E3" s="375" t="s">
        <v>473</v>
      </c>
      <c r="F3" s="375" t="s">
        <v>474</v>
      </c>
      <c r="G3" s="374" t="s">
        <v>136</v>
      </c>
      <c r="H3" s="374">
        <v>2993</v>
      </c>
      <c r="I3" s="374" t="s">
        <v>170</v>
      </c>
      <c r="J3" s="374">
        <v>315258383</v>
      </c>
      <c r="K3" s="481">
        <v>43336</v>
      </c>
      <c r="L3" s="377" t="s">
        <v>475</v>
      </c>
      <c r="M3" s="378">
        <v>136774082375</v>
      </c>
      <c r="N3" s="510">
        <v>45061</v>
      </c>
      <c r="O3" s="374">
        <v>46</v>
      </c>
      <c r="P3" s="374">
        <v>47</v>
      </c>
      <c r="Q3" s="374">
        <v>47</v>
      </c>
      <c r="R3" s="374">
        <v>90</v>
      </c>
      <c r="S3" s="374">
        <v>95</v>
      </c>
      <c r="T3" s="374">
        <v>97</v>
      </c>
      <c r="U3" s="374"/>
      <c r="V3" s="374"/>
      <c r="W3" s="374"/>
      <c r="X3" s="374"/>
      <c r="Y3" s="374"/>
      <c r="Z3" s="374"/>
      <c r="AA3" s="374"/>
      <c r="AB3" s="374"/>
      <c r="AC3" s="374"/>
      <c r="AD3" s="374">
        <v>188</v>
      </c>
      <c r="AE3" s="374"/>
      <c r="AF3" s="374"/>
      <c r="AG3" s="374"/>
      <c r="AH3" s="374" t="s">
        <v>222</v>
      </c>
      <c r="AI3" s="374" t="s">
        <v>227</v>
      </c>
      <c r="AJ3" s="374" t="s">
        <v>227</v>
      </c>
      <c r="AK3" s="374" t="s">
        <v>222</v>
      </c>
      <c r="AL3" s="374" t="s">
        <v>222</v>
      </c>
      <c r="AM3" s="374" t="s">
        <v>222</v>
      </c>
      <c r="AN3" s="374" t="s">
        <v>222</v>
      </c>
      <c r="AO3" s="374" t="s">
        <v>222</v>
      </c>
      <c r="AP3" s="374" t="s">
        <v>222</v>
      </c>
      <c r="AQ3" s="374" t="s">
        <v>227</v>
      </c>
      <c r="AR3" s="374" t="s">
        <v>222</v>
      </c>
      <c r="AS3" s="374" t="s">
        <v>227</v>
      </c>
      <c r="AT3" s="374" t="s">
        <v>222</v>
      </c>
      <c r="AU3" s="374" t="s">
        <v>222</v>
      </c>
      <c r="AV3" s="374" t="s">
        <v>227</v>
      </c>
      <c r="AW3" s="374" t="s">
        <v>222</v>
      </c>
      <c r="AX3" s="374" t="s">
        <v>222</v>
      </c>
    </row>
    <row r="4" spans="1:50" s="2" customFormat="1" ht="15.75" x14ac:dyDescent="0.25">
      <c r="A4" s="374">
        <v>2</v>
      </c>
      <c r="B4" s="374" t="s">
        <v>476</v>
      </c>
      <c r="C4" s="374" t="s">
        <v>150</v>
      </c>
      <c r="D4" s="375" t="s">
        <v>477</v>
      </c>
      <c r="E4" s="375" t="s">
        <v>478</v>
      </c>
      <c r="F4" s="375" t="s">
        <v>479</v>
      </c>
      <c r="G4" s="374" t="s">
        <v>113</v>
      </c>
      <c r="H4" s="374">
        <v>2994</v>
      </c>
      <c r="I4" s="374" t="s">
        <v>170</v>
      </c>
      <c r="J4" s="374">
        <v>316720100</v>
      </c>
      <c r="K4" s="481">
        <v>43656</v>
      </c>
      <c r="L4" s="377" t="s">
        <v>480</v>
      </c>
      <c r="M4" s="378">
        <v>432712476947</v>
      </c>
      <c r="N4" s="510">
        <v>45061</v>
      </c>
      <c r="O4" s="374">
        <v>41</v>
      </c>
      <c r="P4" s="374">
        <v>40</v>
      </c>
      <c r="Q4" s="374">
        <v>40</v>
      </c>
      <c r="R4" s="374">
        <v>68</v>
      </c>
      <c r="S4" s="374">
        <v>81</v>
      </c>
      <c r="T4" s="374">
        <v>85</v>
      </c>
      <c r="U4" s="374"/>
      <c r="V4" s="374"/>
      <c r="W4" s="374"/>
      <c r="X4" s="374"/>
      <c r="Y4" s="374"/>
      <c r="Z4" s="374"/>
      <c r="AA4" s="374"/>
      <c r="AB4" s="374"/>
      <c r="AC4" s="374"/>
      <c r="AD4" s="374">
        <v>204</v>
      </c>
      <c r="AE4" s="374"/>
      <c r="AF4" s="374"/>
      <c r="AG4" s="374"/>
      <c r="AH4" s="374" t="s">
        <v>222</v>
      </c>
      <c r="AI4" s="374" t="s">
        <v>222</v>
      </c>
      <c r="AJ4" s="374" t="s">
        <v>227</v>
      </c>
      <c r="AK4" s="374" t="s">
        <v>222</v>
      </c>
      <c r="AL4" s="374" t="s">
        <v>222</v>
      </c>
      <c r="AM4" s="374" t="s">
        <v>227</v>
      </c>
      <c r="AN4" s="374" t="s">
        <v>227</v>
      </c>
      <c r="AO4" s="374" t="s">
        <v>227</v>
      </c>
      <c r="AP4" s="374" t="s">
        <v>222</v>
      </c>
      <c r="AQ4" s="374" t="s">
        <v>222</v>
      </c>
      <c r="AR4" s="374" t="s">
        <v>222</v>
      </c>
      <c r="AS4" s="374" t="s">
        <v>222</v>
      </c>
      <c r="AT4" s="374" t="s">
        <v>222</v>
      </c>
      <c r="AU4" s="374" t="s">
        <v>222</v>
      </c>
      <c r="AV4" s="374" t="s">
        <v>222</v>
      </c>
      <c r="AW4" s="374" t="s">
        <v>222</v>
      </c>
      <c r="AX4" s="374" t="s">
        <v>222</v>
      </c>
    </row>
    <row r="5" spans="1:50" s="2" customFormat="1" ht="15.75" x14ac:dyDescent="0.25">
      <c r="A5" s="374">
        <v>3</v>
      </c>
      <c r="B5" s="374" t="s">
        <v>481</v>
      </c>
      <c r="C5" s="374" t="s">
        <v>150</v>
      </c>
      <c r="D5" s="375" t="s">
        <v>482</v>
      </c>
      <c r="E5" s="375" t="s">
        <v>483</v>
      </c>
      <c r="F5" s="375" t="s">
        <v>484</v>
      </c>
      <c r="G5" s="374" t="s">
        <v>136</v>
      </c>
      <c r="H5" s="374">
        <v>3347</v>
      </c>
      <c r="I5" s="374" t="s">
        <v>171</v>
      </c>
      <c r="J5" s="374">
        <v>319321949</v>
      </c>
      <c r="K5" s="481">
        <v>43485</v>
      </c>
      <c r="L5" s="377" t="s">
        <v>485</v>
      </c>
      <c r="M5" s="378" t="s">
        <v>342</v>
      </c>
      <c r="N5" s="510">
        <v>45137</v>
      </c>
      <c r="O5" s="374">
        <v>41</v>
      </c>
      <c r="P5" s="374">
        <v>44</v>
      </c>
      <c r="Q5" s="374">
        <v>35</v>
      </c>
      <c r="R5" s="374">
        <v>82</v>
      </c>
      <c r="S5" s="374">
        <v>89</v>
      </c>
      <c r="T5" s="374">
        <v>85</v>
      </c>
      <c r="U5" s="374"/>
      <c r="V5" s="374"/>
      <c r="W5" s="374"/>
      <c r="X5" s="374"/>
      <c r="Y5" s="374"/>
      <c r="Z5" s="374"/>
      <c r="AA5" s="374"/>
      <c r="AB5" s="374"/>
      <c r="AC5" s="374"/>
      <c r="AD5" s="374">
        <v>188</v>
      </c>
      <c r="AE5" s="374"/>
      <c r="AF5" s="374"/>
      <c r="AG5" s="374"/>
      <c r="AH5" s="374" t="s">
        <v>222</v>
      </c>
      <c r="AI5" s="374" t="s">
        <v>222</v>
      </c>
      <c r="AJ5" s="374" t="s">
        <v>227</v>
      </c>
      <c r="AK5" s="374" t="s">
        <v>227</v>
      </c>
      <c r="AL5" s="374" t="s">
        <v>222</v>
      </c>
      <c r="AM5" s="374" t="s">
        <v>222</v>
      </c>
      <c r="AN5" s="374" t="s">
        <v>222</v>
      </c>
      <c r="AO5" s="374" t="s">
        <v>227</v>
      </c>
      <c r="AP5" s="374" t="s">
        <v>222</v>
      </c>
      <c r="AQ5" s="374" t="s">
        <v>222</v>
      </c>
      <c r="AR5" s="374" t="s">
        <v>227</v>
      </c>
      <c r="AS5" s="374" t="s">
        <v>222</v>
      </c>
      <c r="AT5" s="374" t="s">
        <v>222</v>
      </c>
      <c r="AU5" s="374" t="s">
        <v>227</v>
      </c>
      <c r="AV5" s="374" t="s">
        <v>222</v>
      </c>
      <c r="AW5" s="374" t="s">
        <v>222</v>
      </c>
      <c r="AX5" s="374" t="s">
        <v>222</v>
      </c>
    </row>
    <row r="6" spans="1:50" s="2" customFormat="1" ht="15.75" x14ac:dyDescent="0.25">
      <c r="A6" s="380">
        <v>4</v>
      </c>
      <c r="B6" s="374" t="s">
        <v>486</v>
      </c>
      <c r="C6" s="380" t="s">
        <v>150</v>
      </c>
      <c r="D6" s="375" t="s">
        <v>487</v>
      </c>
      <c r="E6" s="375" t="s">
        <v>488</v>
      </c>
      <c r="F6" s="375" t="s">
        <v>489</v>
      </c>
      <c r="G6" s="374" t="s">
        <v>136</v>
      </c>
      <c r="H6" s="374">
        <v>2778</v>
      </c>
      <c r="I6" s="374" t="s">
        <v>171</v>
      </c>
      <c r="J6" s="374">
        <v>312153693</v>
      </c>
      <c r="K6" s="481">
        <v>43609</v>
      </c>
      <c r="L6" s="377">
        <v>21634066220</v>
      </c>
      <c r="M6" s="378">
        <v>884537109748</v>
      </c>
      <c r="N6" s="510">
        <v>45145</v>
      </c>
      <c r="O6" s="380">
        <v>43</v>
      </c>
      <c r="P6" s="380">
        <v>45</v>
      </c>
      <c r="Q6" s="380">
        <v>44</v>
      </c>
      <c r="R6" s="380">
        <v>82</v>
      </c>
      <c r="S6" s="380">
        <v>87</v>
      </c>
      <c r="T6" s="380">
        <v>94</v>
      </c>
      <c r="U6" s="380"/>
      <c r="V6" s="380"/>
      <c r="W6" s="380"/>
      <c r="X6" s="380"/>
      <c r="Y6" s="380"/>
      <c r="Z6" s="380"/>
      <c r="AA6" s="380"/>
      <c r="AB6" s="380"/>
      <c r="AC6" s="380"/>
      <c r="AD6" s="380">
        <v>202</v>
      </c>
      <c r="AE6" s="380"/>
      <c r="AF6" s="380"/>
      <c r="AG6" s="380"/>
      <c r="AH6" s="380" t="s">
        <v>227</v>
      </c>
      <c r="AI6" s="380" t="s">
        <v>227</v>
      </c>
      <c r="AJ6" s="380" t="s">
        <v>222</v>
      </c>
      <c r="AK6" s="380" t="s">
        <v>222</v>
      </c>
      <c r="AL6" s="380" t="s">
        <v>222</v>
      </c>
      <c r="AM6" s="380" t="s">
        <v>227</v>
      </c>
      <c r="AN6" s="380" t="s">
        <v>227</v>
      </c>
      <c r="AO6" s="380" t="s">
        <v>222</v>
      </c>
      <c r="AP6" s="380" t="s">
        <v>222</v>
      </c>
      <c r="AQ6" s="380" t="s">
        <v>227</v>
      </c>
      <c r="AR6" s="380" t="s">
        <v>222</v>
      </c>
      <c r="AS6" s="380" t="s">
        <v>222</v>
      </c>
      <c r="AT6" s="380" t="s">
        <v>227</v>
      </c>
      <c r="AU6" s="380" t="s">
        <v>227</v>
      </c>
      <c r="AV6" s="380" t="s">
        <v>227</v>
      </c>
      <c r="AW6" s="380" t="s">
        <v>222</v>
      </c>
      <c r="AX6" s="380" t="s">
        <v>222</v>
      </c>
    </row>
    <row r="7" spans="1:50" s="12" customFormat="1" ht="15.75" x14ac:dyDescent="0.25">
      <c r="A7" s="374">
        <v>5</v>
      </c>
      <c r="B7" s="374" t="s">
        <v>490</v>
      </c>
      <c r="C7" s="374" t="s">
        <v>150</v>
      </c>
      <c r="D7" s="375" t="s">
        <v>491</v>
      </c>
      <c r="E7" s="375" t="s">
        <v>492</v>
      </c>
      <c r="F7" s="375" t="s">
        <v>493</v>
      </c>
      <c r="G7" s="374" t="s">
        <v>136</v>
      </c>
      <c r="H7" s="374">
        <v>2640</v>
      </c>
      <c r="I7" s="374" t="s">
        <v>171</v>
      </c>
      <c r="J7" s="374">
        <v>313654539</v>
      </c>
      <c r="K7" s="481">
        <v>43748</v>
      </c>
      <c r="L7" s="377" t="s">
        <v>494</v>
      </c>
      <c r="M7" s="378">
        <v>823449474020</v>
      </c>
      <c r="N7" s="510">
        <v>44754</v>
      </c>
      <c r="O7" s="374">
        <v>46</v>
      </c>
      <c r="P7" s="374">
        <v>46</v>
      </c>
      <c r="Q7" s="374">
        <v>47</v>
      </c>
      <c r="R7" s="374">
        <v>83</v>
      </c>
      <c r="S7" s="374">
        <v>97</v>
      </c>
      <c r="T7" s="374">
        <v>94</v>
      </c>
      <c r="U7" s="374"/>
      <c r="V7" s="374"/>
      <c r="W7" s="374"/>
      <c r="X7" s="374"/>
      <c r="Y7" s="374"/>
      <c r="Z7" s="374"/>
      <c r="AA7" s="374"/>
      <c r="AB7" s="374"/>
      <c r="AC7" s="374"/>
      <c r="AD7" s="374">
        <v>210</v>
      </c>
      <c r="AE7" s="374"/>
      <c r="AF7" s="374"/>
      <c r="AG7" s="374"/>
      <c r="AH7" s="374" t="s">
        <v>222</v>
      </c>
      <c r="AI7" s="374" t="s">
        <v>222</v>
      </c>
      <c r="AJ7" s="374" t="s">
        <v>222</v>
      </c>
      <c r="AK7" s="374" t="s">
        <v>222</v>
      </c>
      <c r="AL7" s="374" t="s">
        <v>222</v>
      </c>
      <c r="AM7" s="374" t="s">
        <v>222</v>
      </c>
      <c r="AN7" s="374" t="s">
        <v>222</v>
      </c>
      <c r="AO7" s="374" t="s">
        <v>222</v>
      </c>
      <c r="AP7" s="374" t="s">
        <v>222</v>
      </c>
      <c r="AQ7" s="374" t="s">
        <v>222</v>
      </c>
      <c r="AR7" s="374" t="s">
        <v>222</v>
      </c>
      <c r="AS7" s="374" t="s">
        <v>222</v>
      </c>
      <c r="AT7" s="374" t="s">
        <v>222</v>
      </c>
      <c r="AU7" s="374" t="s">
        <v>222</v>
      </c>
      <c r="AV7" s="374" t="s">
        <v>222</v>
      </c>
      <c r="AW7" s="374" t="s">
        <v>222</v>
      </c>
      <c r="AX7" s="374" t="s">
        <v>222</v>
      </c>
    </row>
    <row r="8" spans="1:50" s="2" customFormat="1" ht="15.75" x14ac:dyDescent="0.25">
      <c r="A8" s="374">
        <v>6</v>
      </c>
      <c r="B8" s="374" t="s">
        <v>495</v>
      </c>
      <c r="C8" s="374" t="s">
        <v>150</v>
      </c>
      <c r="D8" s="375" t="s">
        <v>496</v>
      </c>
      <c r="E8" s="375" t="s">
        <v>497</v>
      </c>
      <c r="F8" s="375" t="s">
        <v>498</v>
      </c>
      <c r="G8" s="374" t="s">
        <v>136</v>
      </c>
      <c r="H8" s="374">
        <v>3310</v>
      </c>
      <c r="I8" s="374" t="s">
        <v>171</v>
      </c>
      <c r="J8" s="374">
        <v>317462485</v>
      </c>
      <c r="K8" s="481">
        <v>43643</v>
      </c>
      <c r="L8" s="377" t="s">
        <v>499</v>
      </c>
      <c r="M8" s="378">
        <v>739128441507</v>
      </c>
      <c r="N8" s="510">
        <v>45135</v>
      </c>
      <c r="O8" s="374">
        <v>50</v>
      </c>
      <c r="P8" s="374">
        <v>47</v>
      </c>
      <c r="Q8" s="374">
        <v>49</v>
      </c>
      <c r="R8" s="374">
        <v>99</v>
      </c>
      <c r="S8" s="374">
        <v>100</v>
      </c>
      <c r="T8" s="374">
        <v>99</v>
      </c>
      <c r="U8" s="374"/>
      <c r="V8" s="374"/>
      <c r="W8" s="374"/>
      <c r="X8" s="374"/>
      <c r="Y8" s="374"/>
      <c r="Z8" s="374"/>
      <c r="AA8" s="374"/>
      <c r="AB8" s="374"/>
      <c r="AC8" s="374"/>
      <c r="AD8" s="374">
        <v>203</v>
      </c>
      <c r="AE8" s="374"/>
      <c r="AF8" s="374"/>
      <c r="AG8" s="374"/>
      <c r="AH8" s="374" t="s">
        <v>222</v>
      </c>
      <c r="AI8" s="374" t="s">
        <v>222</v>
      </c>
      <c r="AJ8" s="374" t="s">
        <v>222</v>
      </c>
      <c r="AK8" s="374" t="s">
        <v>227</v>
      </c>
      <c r="AL8" s="374" t="s">
        <v>227</v>
      </c>
      <c r="AM8" s="374" t="s">
        <v>222</v>
      </c>
      <c r="AN8" s="374" t="s">
        <v>222</v>
      </c>
      <c r="AO8" s="374" t="s">
        <v>227</v>
      </c>
      <c r="AP8" s="374" t="s">
        <v>227</v>
      </c>
      <c r="AQ8" s="374" t="s">
        <v>222</v>
      </c>
      <c r="AR8" s="374" t="s">
        <v>222</v>
      </c>
      <c r="AS8" s="374" t="s">
        <v>227</v>
      </c>
      <c r="AT8" s="374" t="s">
        <v>227</v>
      </c>
      <c r="AU8" s="374" t="s">
        <v>227</v>
      </c>
      <c r="AV8" s="374" t="s">
        <v>227</v>
      </c>
      <c r="AW8" s="374" t="s">
        <v>222</v>
      </c>
      <c r="AX8" s="374" t="s">
        <v>222</v>
      </c>
    </row>
    <row r="9" spans="1:50" s="2" customFormat="1" ht="15.75" x14ac:dyDescent="0.25">
      <c r="A9" s="374">
        <v>7</v>
      </c>
      <c r="B9" s="374" t="s">
        <v>500</v>
      </c>
      <c r="C9" s="374" t="s">
        <v>150</v>
      </c>
      <c r="D9" s="375" t="s">
        <v>501</v>
      </c>
      <c r="E9" s="375" t="s">
        <v>250</v>
      </c>
      <c r="F9" s="375" t="s">
        <v>251</v>
      </c>
      <c r="G9" s="374" t="s">
        <v>136</v>
      </c>
      <c r="H9" s="374">
        <v>3000</v>
      </c>
      <c r="I9" s="374" t="s">
        <v>170</v>
      </c>
      <c r="J9" s="374">
        <v>312994815</v>
      </c>
      <c r="K9" s="481">
        <v>43579</v>
      </c>
      <c r="L9" s="377" t="s">
        <v>502</v>
      </c>
      <c r="M9" s="378">
        <v>520998599338</v>
      </c>
      <c r="N9" s="510">
        <v>45065</v>
      </c>
      <c r="O9" s="374">
        <v>41</v>
      </c>
      <c r="P9" s="374">
        <v>43</v>
      </c>
      <c r="Q9" s="374">
        <v>40</v>
      </c>
      <c r="R9" s="374">
        <v>70</v>
      </c>
      <c r="S9" s="374">
        <v>75</v>
      </c>
      <c r="T9" s="374">
        <v>70</v>
      </c>
      <c r="U9" s="374"/>
      <c r="V9" s="374"/>
      <c r="W9" s="374"/>
      <c r="X9" s="374"/>
      <c r="Y9" s="374"/>
      <c r="Z9" s="374"/>
      <c r="AA9" s="374"/>
      <c r="AB9" s="374"/>
      <c r="AC9" s="374"/>
      <c r="AD9" s="374">
        <v>206</v>
      </c>
      <c r="AE9" s="374"/>
      <c r="AF9" s="374"/>
      <c r="AG9" s="374"/>
      <c r="AH9" s="374" t="s">
        <v>227</v>
      </c>
      <c r="AI9" s="374" t="s">
        <v>227</v>
      </c>
      <c r="AJ9" s="374" t="s">
        <v>227</v>
      </c>
      <c r="AK9" s="374" t="s">
        <v>222</v>
      </c>
      <c r="AL9" s="374" t="s">
        <v>222</v>
      </c>
      <c r="AM9" s="374" t="s">
        <v>222</v>
      </c>
      <c r="AN9" s="374" t="s">
        <v>222</v>
      </c>
      <c r="AO9" s="374" t="s">
        <v>227</v>
      </c>
      <c r="AP9" s="374" t="s">
        <v>222</v>
      </c>
      <c r="AQ9" s="374" t="s">
        <v>222</v>
      </c>
      <c r="AR9" s="374" t="s">
        <v>227</v>
      </c>
      <c r="AS9" s="374" t="s">
        <v>227</v>
      </c>
      <c r="AT9" s="374" t="s">
        <v>227</v>
      </c>
      <c r="AU9" s="374" t="s">
        <v>222</v>
      </c>
      <c r="AV9" s="374" t="s">
        <v>222</v>
      </c>
      <c r="AW9" s="374" t="s">
        <v>222</v>
      </c>
      <c r="AX9" s="374" t="s">
        <v>222</v>
      </c>
    </row>
    <row r="10" spans="1:50" s="2" customFormat="1" ht="15.75" x14ac:dyDescent="0.25">
      <c r="A10" s="374">
        <v>8</v>
      </c>
      <c r="B10" s="374" t="s">
        <v>503</v>
      </c>
      <c r="C10" s="374" t="s">
        <v>150</v>
      </c>
      <c r="D10" s="375" t="s">
        <v>504</v>
      </c>
      <c r="E10" s="375" t="s">
        <v>505</v>
      </c>
      <c r="F10" s="375" t="s">
        <v>506</v>
      </c>
      <c r="G10" s="374" t="s">
        <v>136</v>
      </c>
      <c r="H10" s="374">
        <v>2992</v>
      </c>
      <c r="I10" s="374" t="s">
        <v>171</v>
      </c>
      <c r="J10" s="374">
        <v>313012230</v>
      </c>
      <c r="K10" s="481">
        <v>43832</v>
      </c>
      <c r="L10" s="377" t="s">
        <v>507</v>
      </c>
      <c r="M10" s="378">
        <v>994751487589</v>
      </c>
      <c r="N10" s="510">
        <v>45061</v>
      </c>
      <c r="O10" s="374">
        <v>24</v>
      </c>
      <c r="P10" s="374">
        <v>25</v>
      </c>
      <c r="Q10" s="374">
        <v>31</v>
      </c>
      <c r="R10" s="374">
        <v>66</v>
      </c>
      <c r="S10" s="374">
        <v>56</v>
      </c>
      <c r="T10" s="374">
        <v>59</v>
      </c>
      <c r="U10" s="374"/>
      <c r="V10" s="374"/>
      <c r="W10" s="374"/>
      <c r="X10" s="374"/>
      <c r="Y10" s="374"/>
      <c r="Z10" s="374"/>
      <c r="AA10" s="374"/>
      <c r="AB10" s="374"/>
      <c r="AC10" s="374"/>
      <c r="AD10" s="374">
        <v>192</v>
      </c>
      <c r="AE10" s="374"/>
      <c r="AF10" s="374"/>
      <c r="AG10" s="374"/>
      <c r="AH10" s="374" t="s">
        <v>227</v>
      </c>
      <c r="AI10" s="374" t="s">
        <v>227</v>
      </c>
      <c r="AJ10" s="374" t="s">
        <v>222</v>
      </c>
      <c r="AK10" s="374" t="s">
        <v>227</v>
      </c>
      <c r="AL10" s="374" t="s">
        <v>227</v>
      </c>
      <c r="AM10" s="374" t="s">
        <v>227</v>
      </c>
      <c r="AN10" s="374" t="s">
        <v>222</v>
      </c>
      <c r="AO10" s="374" t="s">
        <v>222</v>
      </c>
      <c r="AP10" s="374" t="s">
        <v>222</v>
      </c>
      <c r="AQ10" s="374" t="s">
        <v>222</v>
      </c>
      <c r="AR10" s="374" t="s">
        <v>222</v>
      </c>
      <c r="AS10" s="374" t="s">
        <v>227</v>
      </c>
      <c r="AT10" s="374" t="s">
        <v>227</v>
      </c>
      <c r="AU10" s="374" t="s">
        <v>227</v>
      </c>
      <c r="AV10" s="374" t="s">
        <v>227</v>
      </c>
      <c r="AW10" s="374" t="s">
        <v>227</v>
      </c>
      <c r="AX10" s="374" t="s">
        <v>227</v>
      </c>
    </row>
    <row r="11" spans="1:50" s="2" customFormat="1" ht="15.75" x14ac:dyDescent="0.25">
      <c r="A11" s="380">
        <v>9</v>
      </c>
      <c r="B11" s="374" t="s">
        <v>508</v>
      </c>
      <c r="C11" s="380" t="s">
        <v>150</v>
      </c>
      <c r="D11" s="375" t="s">
        <v>509</v>
      </c>
      <c r="E11" s="375" t="s">
        <v>510</v>
      </c>
      <c r="F11" s="375" t="s">
        <v>511</v>
      </c>
      <c r="G11" s="374" t="s">
        <v>136</v>
      </c>
      <c r="H11" s="374">
        <v>3311</v>
      </c>
      <c r="I11" s="374" t="s">
        <v>171</v>
      </c>
      <c r="J11" s="374">
        <v>307634140</v>
      </c>
      <c r="K11" s="481">
        <v>42281</v>
      </c>
      <c r="L11" s="377" t="s">
        <v>512</v>
      </c>
      <c r="M11" s="378">
        <v>835092104220</v>
      </c>
      <c r="N11" s="510">
        <v>45121</v>
      </c>
      <c r="O11" s="380">
        <v>42</v>
      </c>
      <c r="P11" s="380">
        <v>46</v>
      </c>
      <c r="Q11" s="380">
        <v>44</v>
      </c>
      <c r="R11" s="380">
        <v>78</v>
      </c>
      <c r="S11" s="380">
        <v>86</v>
      </c>
      <c r="T11" s="380">
        <v>83</v>
      </c>
      <c r="U11" s="380"/>
      <c r="V11" s="380"/>
      <c r="W11" s="380"/>
      <c r="X11" s="380"/>
      <c r="Y11" s="380"/>
      <c r="Z11" s="380"/>
      <c r="AA11" s="380"/>
      <c r="AB11" s="380"/>
      <c r="AC11" s="380"/>
      <c r="AD11" s="380">
        <v>192</v>
      </c>
      <c r="AE11" s="380"/>
      <c r="AF11" s="380"/>
      <c r="AG11" s="380"/>
      <c r="AH11" s="380" t="s">
        <v>222</v>
      </c>
      <c r="AI11" s="380" t="s">
        <v>222</v>
      </c>
      <c r="AJ11" s="380" t="s">
        <v>227</v>
      </c>
      <c r="AK11" s="380" t="s">
        <v>227</v>
      </c>
      <c r="AL11" s="380" t="s">
        <v>222</v>
      </c>
      <c r="AM11" s="380" t="s">
        <v>222</v>
      </c>
      <c r="AN11" s="380" t="s">
        <v>227</v>
      </c>
      <c r="AO11" s="380" t="s">
        <v>227</v>
      </c>
      <c r="AP11" s="380" t="s">
        <v>222</v>
      </c>
      <c r="AQ11" s="380" t="s">
        <v>222</v>
      </c>
      <c r="AR11" s="380" t="s">
        <v>222</v>
      </c>
      <c r="AS11" s="380" t="s">
        <v>222</v>
      </c>
      <c r="AT11" s="380" t="s">
        <v>227</v>
      </c>
      <c r="AU11" s="380" t="s">
        <v>222</v>
      </c>
      <c r="AV11" s="380" t="s">
        <v>222</v>
      </c>
      <c r="AW11" s="380" t="s">
        <v>222</v>
      </c>
      <c r="AX11" s="380" t="s">
        <v>222</v>
      </c>
    </row>
    <row r="12" spans="1:50" s="2" customFormat="1" ht="15.75" x14ac:dyDescent="0.25">
      <c r="A12" s="380">
        <v>10</v>
      </c>
      <c r="B12" s="380" t="s">
        <v>513</v>
      </c>
      <c r="C12" s="380" t="s">
        <v>150</v>
      </c>
      <c r="D12" s="381" t="s">
        <v>514</v>
      </c>
      <c r="E12" s="381" t="s">
        <v>515</v>
      </c>
      <c r="F12" s="381" t="s">
        <v>516</v>
      </c>
      <c r="G12" s="380" t="s">
        <v>136</v>
      </c>
      <c r="H12" s="380">
        <v>3623</v>
      </c>
      <c r="I12" s="380" t="s">
        <v>171</v>
      </c>
      <c r="J12" s="380">
        <v>316929961</v>
      </c>
      <c r="K12" s="482">
        <v>44128</v>
      </c>
      <c r="L12" s="380">
        <v>23228194138</v>
      </c>
      <c r="M12" s="385">
        <v>567600863793</v>
      </c>
      <c r="N12" s="482">
        <v>45130</v>
      </c>
      <c r="O12" s="380">
        <v>47</v>
      </c>
      <c r="P12" s="380">
        <v>50</v>
      </c>
      <c r="Q12" s="380">
        <v>47</v>
      </c>
      <c r="R12" s="380">
        <v>95</v>
      </c>
      <c r="S12" s="380">
        <v>96</v>
      </c>
      <c r="T12" s="380">
        <v>98</v>
      </c>
      <c r="U12" s="380"/>
      <c r="V12" s="380"/>
      <c r="W12" s="380"/>
      <c r="X12" s="380"/>
      <c r="Y12" s="380"/>
      <c r="Z12" s="380"/>
      <c r="AA12" s="380"/>
      <c r="AB12" s="380"/>
      <c r="AC12" s="380"/>
      <c r="AD12" s="380">
        <v>185</v>
      </c>
      <c r="AE12" s="380"/>
      <c r="AF12" s="380"/>
      <c r="AG12" s="380"/>
      <c r="AH12" s="380" t="s">
        <v>222</v>
      </c>
      <c r="AI12" s="380" t="s">
        <v>222</v>
      </c>
      <c r="AJ12" s="380" t="s">
        <v>227</v>
      </c>
      <c r="AK12" s="380" t="s">
        <v>227</v>
      </c>
      <c r="AL12" s="380" t="s">
        <v>222</v>
      </c>
      <c r="AM12" s="380" t="s">
        <v>222</v>
      </c>
      <c r="AN12" s="380" t="s">
        <v>222</v>
      </c>
      <c r="AO12" s="380" t="s">
        <v>222</v>
      </c>
      <c r="AP12" s="380" t="s">
        <v>222</v>
      </c>
      <c r="AQ12" s="380" t="s">
        <v>227</v>
      </c>
      <c r="AR12" s="380" t="s">
        <v>227</v>
      </c>
      <c r="AS12" s="380" t="s">
        <v>222</v>
      </c>
      <c r="AT12" s="380" t="s">
        <v>222</v>
      </c>
      <c r="AU12" s="380" t="s">
        <v>222</v>
      </c>
      <c r="AV12" s="380" t="s">
        <v>227</v>
      </c>
      <c r="AW12" s="380" t="s">
        <v>222</v>
      </c>
      <c r="AX12" s="380" t="s">
        <v>222</v>
      </c>
    </row>
    <row r="13" spans="1:50" s="2" customFormat="1" ht="15.75" x14ac:dyDescent="0.25">
      <c r="A13" s="374">
        <v>11</v>
      </c>
      <c r="B13" s="374" t="s">
        <v>517</v>
      </c>
      <c r="C13" s="374" t="s">
        <v>150</v>
      </c>
      <c r="D13" s="375" t="s">
        <v>518</v>
      </c>
      <c r="E13" s="375" t="s">
        <v>519</v>
      </c>
      <c r="F13" s="375" t="s">
        <v>520</v>
      </c>
      <c r="G13" s="374" t="s">
        <v>136</v>
      </c>
      <c r="H13" s="374">
        <v>3001</v>
      </c>
      <c r="I13" s="374" t="s">
        <v>171</v>
      </c>
      <c r="J13" s="374">
        <v>309546812</v>
      </c>
      <c r="K13" s="481">
        <v>43320</v>
      </c>
      <c r="L13" s="377" t="s">
        <v>521</v>
      </c>
      <c r="M13" s="378">
        <v>204905574245</v>
      </c>
      <c r="N13" s="510">
        <v>45065</v>
      </c>
      <c r="O13" s="374">
        <v>39</v>
      </c>
      <c r="P13" s="374">
        <v>39</v>
      </c>
      <c r="Q13" s="374">
        <v>35</v>
      </c>
      <c r="R13" s="374">
        <v>86</v>
      </c>
      <c r="S13" s="374">
        <v>91</v>
      </c>
      <c r="T13" s="374">
        <v>73</v>
      </c>
      <c r="U13" s="374"/>
      <c r="V13" s="374"/>
      <c r="W13" s="374"/>
      <c r="X13" s="374"/>
      <c r="Y13" s="374"/>
      <c r="Z13" s="374"/>
      <c r="AA13" s="374"/>
      <c r="AB13" s="374"/>
      <c r="AC13" s="374"/>
      <c r="AD13" s="374">
        <v>207</v>
      </c>
      <c r="AE13" s="374"/>
      <c r="AF13" s="374"/>
      <c r="AG13" s="374"/>
      <c r="AH13" s="374" t="s">
        <v>227</v>
      </c>
      <c r="AI13" s="374" t="s">
        <v>227</v>
      </c>
      <c r="AJ13" s="374" t="s">
        <v>227</v>
      </c>
      <c r="AK13" s="374" t="s">
        <v>222</v>
      </c>
      <c r="AL13" s="374" t="s">
        <v>222</v>
      </c>
      <c r="AM13" s="374" t="s">
        <v>222</v>
      </c>
      <c r="AN13" s="374" t="s">
        <v>227</v>
      </c>
      <c r="AO13" s="374" t="s">
        <v>227</v>
      </c>
      <c r="AP13" s="374" t="s">
        <v>222</v>
      </c>
      <c r="AQ13" s="374" t="s">
        <v>222</v>
      </c>
      <c r="AR13" s="374" t="s">
        <v>222</v>
      </c>
      <c r="AS13" s="374" t="s">
        <v>227</v>
      </c>
      <c r="AT13" s="374" t="s">
        <v>227</v>
      </c>
      <c r="AU13" s="374" t="s">
        <v>227</v>
      </c>
      <c r="AV13" s="374" t="s">
        <v>222</v>
      </c>
      <c r="AW13" s="374" t="s">
        <v>222</v>
      </c>
      <c r="AX13" s="374" t="s">
        <v>222</v>
      </c>
    </row>
    <row r="14" spans="1:50" s="12" customFormat="1" ht="15.75" x14ac:dyDescent="0.25">
      <c r="A14" s="380">
        <v>12</v>
      </c>
      <c r="B14" s="374" t="s">
        <v>522</v>
      </c>
      <c r="C14" s="380" t="s">
        <v>150</v>
      </c>
      <c r="D14" s="375" t="s">
        <v>523</v>
      </c>
      <c r="E14" s="375" t="s">
        <v>524</v>
      </c>
      <c r="F14" s="375" t="s">
        <v>304</v>
      </c>
      <c r="G14" s="374" t="s">
        <v>136</v>
      </c>
      <c r="H14" s="374">
        <v>2990</v>
      </c>
      <c r="I14" s="374" t="s">
        <v>171</v>
      </c>
      <c r="J14" s="374">
        <v>312994716</v>
      </c>
      <c r="K14" s="481">
        <v>43680</v>
      </c>
      <c r="L14" s="377" t="s">
        <v>525</v>
      </c>
      <c r="M14" s="378">
        <v>323080192461</v>
      </c>
      <c r="N14" s="510">
        <v>45058</v>
      </c>
      <c r="O14" s="380">
        <v>40</v>
      </c>
      <c r="P14" s="380">
        <v>35</v>
      </c>
      <c r="Q14" s="380">
        <v>38</v>
      </c>
      <c r="R14" s="380">
        <v>92</v>
      </c>
      <c r="S14" s="380">
        <v>92</v>
      </c>
      <c r="T14" s="380">
        <v>88</v>
      </c>
      <c r="U14" s="380"/>
      <c r="V14" s="380"/>
      <c r="W14" s="380"/>
      <c r="X14" s="380"/>
      <c r="Y14" s="380"/>
      <c r="Z14" s="380"/>
      <c r="AA14" s="380"/>
      <c r="AB14" s="380"/>
      <c r="AC14" s="380"/>
      <c r="AD14" s="380">
        <v>188</v>
      </c>
      <c r="AE14" s="380"/>
      <c r="AF14" s="380"/>
      <c r="AG14" s="380"/>
      <c r="AH14" s="380" t="s">
        <v>222</v>
      </c>
      <c r="AI14" s="380" t="s">
        <v>227</v>
      </c>
      <c r="AJ14" s="380" t="s">
        <v>227</v>
      </c>
      <c r="AK14" s="380" t="s">
        <v>222</v>
      </c>
      <c r="AL14" s="380" t="s">
        <v>227</v>
      </c>
      <c r="AM14" s="380" t="s">
        <v>222</v>
      </c>
      <c r="AN14" s="380" t="s">
        <v>222</v>
      </c>
      <c r="AO14" s="380" t="s">
        <v>227</v>
      </c>
      <c r="AP14" s="380" t="s">
        <v>222</v>
      </c>
      <c r="AQ14" s="380" t="s">
        <v>222</v>
      </c>
      <c r="AR14" s="380" t="s">
        <v>222</v>
      </c>
      <c r="AS14" s="380" t="s">
        <v>222</v>
      </c>
      <c r="AT14" s="380" t="s">
        <v>227</v>
      </c>
      <c r="AU14" s="380" t="s">
        <v>222</v>
      </c>
      <c r="AV14" s="380" t="s">
        <v>222</v>
      </c>
      <c r="AW14" s="380" t="s">
        <v>222</v>
      </c>
      <c r="AX14" s="380" t="s">
        <v>222</v>
      </c>
    </row>
    <row r="15" spans="1:50" s="2" customFormat="1" ht="15.75" x14ac:dyDescent="0.25">
      <c r="A15" s="380">
        <v>13</v>
      </c>
      <c r="B15" s="380" t="s">
        <v>526</v>
      </c>
      <c r="C15" s="380" t="s">
        <v>150</v>
      </c>
      <c r="D15" s="381" t="s">
        <v>527</v>
      </c>
      <c r="E15" s="381" t="s">
        <v>528</v>
      </c>
      <c r="F15" s="381" t="s">
        <v>529</v>
      </c>
      <c r="G15" s="380" t="s">
        <v>136</v>
      </c>
      <c r="H15" s="380">
        <v>3712</v>
      </c>
      <c r="I15" s="380" t="s">
        <v>171</v>
      </c>
      <c r="J15" s="380">
        <v>137540666</v>
      </c>
      <c r="K15" s="482">
        <v>44074</v>
      </c>
      <c r="L15" s="380" t="s">
        <v>284</v>
      </c>
      <c r="M15" s="380"/>
      <c r="N15" s="482">
        <v>45833</v>
      </c>
      <c r="O15" s="380">
        <v>47</v>
      </c>
      <c r="P15" s="380">
        <v>47</v>
      </c>
      <c r="Q15" s="380">
        <v>49</v>
      </c>
      <c r="R15" s="380">
        <v>98</v>
      </c>
      <c r="S15" s="380">
        <v>96</v>
      </c>
      <c r="T15" s="380">
        <v>99</v>
      </c>
      <c r="U15" s="380"/>
      <c r="V15" s="380"/>
      <c r="W15" s="380"/>
      <c r="X15" s="380"/>
      <c r="Y15" s="380"/>
      <c r="Z15" s="380"/>
      <c r="AA15" s="380"/>
      <c r="AB15" s="380"/>
      <c r="AC15" s="380"/>
      <c r="AD15" s="380">
        <v>208</v>
      </c>
      <c r="AE15" s="380"/>
      <c r="AF15" s="380"/>
      <c r="AG15" s="380"/>
      <c r="AH15" s="380" t="s">
        <v>222</v>
      </c>
      <c r="AI15" s="380" t="s">
        <v>227</v>
      </c>
      <c r="AJ15" s="380" t="s">
        <v>222</v>
      </c>
      <c r="AK15" s="380" t="s">
        <v>222</v>
      </c>
      <c r="AL15" s="380" t="s">
        <v>227</v>
      </c>
      <c r="AM15" s="380" t="s">
        <v>222</v>
      </c>
      <c r="AN15" s="380" t="s">
        <v>222</v>
      </c>
      <c r="AO15" s="380" t="s">
        <v>227</v>
      </c>
      <c r="AP15" s="380" t="s">
        <v>222</v>
      </c>
      <c r="AQ15" s="380" t="s">
        <v>222</v>
      </c>
      <c r="AR15" s="380" t="s">
        <v>222</v>
      </c>
      <c r="AS15" s="380" t="s">
        <v>222</v>
      </c>
      <c r="AT15" s="380" t="s">
        <v>227</v>
      </c>
      <c r="AU15" s="380" t="s">
        <v>222</v>
      </c>
      <c r="AV15" s="380" t="s">
        <v>227</v>
      </c>
      <c r="AW15" s="380" t="s">
        <v>222</v>
      </c>
      <c r="AX15" s="380" t="s">
        <v>222</v>
      </c>
    </row>
    <row r="16" spans="1:50" s="2" customFormat="1" ht="15.75" x14ac:dyDescent="0.25">
      <c r="A16" s="380">
        <v>14</v>
      </c>
      <c r="B16" s="380" t="s">
        <v>530</v>
      </c>
      <c r="C16" s="380" t="s">
        <v>150</v>
      </c>
      <c r="D16" s="381" t="s">
        <v>531</v>
      </c>
      <c r="E16" s="381" t="s">
        <v>532</v>
      </c>
      <c r="F16" s="381" t="s">
        <v>533</v>
      </c>
      <c r="G16" s="380" t="s">
        <v>136</v>
      </c>
      <c r="H16" s="380">
        <v>2991</v>
      </c>
      <c r="I16" s="381" t="s">
        <v>171</v>
      </c>
      <c r="J16" s="381">
        <v>312994678</v>
      </c>
      <c r="K16" s="482">
        <v>43604</v>
      </c>
      <c r="L16" s="380">
        <v>22631520880</v>
      </c>
      <c r="M16" s="431">
        <v>898415220824</v>
      </c>
      <c r="N16" s="482">
        <v>45059</v>
      </c>
      <c r="O16" s="380">
        <v>40</v>
      </c>
      <c r="P16" s="380">
        <v>41</v>
      </c>
      <c r="Q16" s="380">
        <v>40</v>
      </c>
      <c r="R16" s="380">
        <v>84</v>
      </c>
      <c r="S16" s="380">
        <v>87</v>
      </c>
      <c r="T16" s="380">
        <v>84</v>
      </c>
      <c r="U16" s="380"/>
      <c r="V16" s="380"/>
      <c r="W16" s="380"/>
      <c r="X16" s="380"/>
      <c r="Y16" s="380"/>
      <c r="Z16" s="380"/>
      <c r="AA16" s="380"/>
      <c r="AB16" s="380"/>
      <c r="AC16" s="380"/>
      <c r="AD16" s="380">
        <v>198</v>
      </c>
      <c r="AE16" s="380"/>
      <c r="AF16" s="380"/>
      <c r="AG16" s="380"/>
      <c r="AH16" s="380" t="s">
        <v>222</v>
      </c>
      <c r="AI16" s="380" t="s">
        <v>222</v>
      </c>
      <c r="AJ16" s="380" t="s">
        <v>222</v>
      </c>
      <c r="AK16" s="380" t="s">
        <v>222</v>
      </c>
      <c r="AL16" s="380" t="s">
        <v>222</v>
      </c>
      <c r="AM16" s="380" t="s">
        <v>227</v>
      </c>
      <c r="AN16" s="380" t="s">
        <v>227</v>
      </c>
      <c r="AO16" s="380" t="s">
        <v>222</v>
      </c>
      <c r="AP16" s="380" t="s">
        <v>222</v>
      </c>
      <c r="AQ16" s="380" t="s">
        <v>222</v>
      </c>
      <c r="AR16" s="380" t="s">
        <v>227</v>
      </c>
      <c r="AS16" s="380" t="s">
        <v>227</v>
      </c>
      <c r="AT16" s="380" t="s">
        <v>222</v>
      </c>
      <c r="AU16" s="380" t="s">
        <v>222</v>
      </c>
      <c r="AV16" s="380" t="s">
        <v>222</v>
      </c>
      <c r="AW16" s="380" t="s">
        <v>222</v>
      </c>
      <c r="AX16" s="380" t="s">
        <v>222</v>
      </c>
    </row>
    <row r="17" spans="1:50" s="2" customFormat="1" ht="15.75" x14ac:dyDescent="0.25">
      <c r="A17" s="374">
        <v>15</v>
      </c>
      <c r="B17" s="374" t="s">
        <v>534</v>
      </c>
      <c r="C17" s="374" t="s">
        <v>150</v>
      </c>
      <c r="D17" s="375" t="s">
        <v>535</v>
      </c>
      <c r="E17" s="375" t="s">
        <v>536</v>
      </c>
      <c r="F17" s="375" t="s">
        <v>537</v>
      </c>
      <c r="G17" s="374" t="s">
        <v>136</v>
      </c>
      <c r="H17" s="374">
        <v>2721</v>
      </c>
      <c r="I17" s="374" t="s">
        <v>171</v>
      </c>
      <c r="J17" s="374">
        <v>310623553</v>
      </c>
      <c r="K17" s="481">
        <v>43664</v>
      </c>
      <c r="L17" s="377" t="s">
        <v>538</v>
      </c>
      <c r="M17" s="378">
        <v>396273932616</v>
      </c>
      <c r="N17" s="510">
        <v>45137</v>
      </c>
      <c r="O17" s="374">
        <v>49</v>
      </c>
      <c r="P17" s="374">
        <v>49</v>
      </c>
      <c r="Q17" s="374">
        <v>49</v>
      </c>
      <c r="R17" s="374">
        <v>100</v>
      </c>
      <c r="S17" s="374">
        <v>100</v>
      </c>
      <c r="T17" s="374">
        <v>100</v>
      </c>
      <c r="U17" s="374"/>
      <c r="V17" s="374"/>
      <c r="W17" s="374"/>
      <c r="X17" s="374"/>
      <c r="Y17" s="374"/>
      <c r="Z17" s="374"/>
      <c r="AA17" s="374"/>
      <c r="AB17" s="374"/>
      <c r="AC17" s="374"/>
      <c r="AD17" s="374">
        <v>205</v>
      </c>
      <c r="AE17" s="374"/>
      <c r="AF17" s="374"/>
      <c r="AG17" s="374"/>
      <c r="AH17" s="374" t="s">
        <v>222</v>
      </c>
      <c r="AI17" s="374" t="s">
        <v>222</v>
      </c>
      <c r="AJ17" s="374" t="s">
        <v>222</v>
      </c>
      <c r="AK17" s="374" t="s">
        <v>222</v>
      </c>
      <c r="AL17" s="374" t="s">
        <v>222</v>
      </c>
      <c r="AM17" s="374" t="s">
        <v>222</v>
      </c>
      <c r="AN17" s="374" t="s">
        <v>222</v>
      </c>
      <c r="AO17" s="374" t="s">
        <v>222</v>
      </c>
      <c r="AP17" s="374" t="s">
        <v>222</v>
      </c>
      <c r="AQ17" s="374" t="s">
        <v>222</v>
      </c>
      <c r="AR17" s="374" t="s">
        <v>227</v>
      </c>
      <c r="AS17" s="374" t="s">
        <v>227</v>
      </c>
      <c r="AT17" s="374" t="s">
        <v>227</v>
      </c>
      <c r="AU17" s="374" t="s">
        <v>227</v>
      </c>
      <c r="AV17" s="374" t="s">
        <v>227</v>
      </c>
      <c r="AW17" s="374" t="s">
        <v>222</v>
      </c>
      <c r="AX17" s="374" t="s">
        <v>222</v>
      </c>
    </row>
    <row r="18" spans="1:50" s="2" customFormat="1" ht="15.75" x14ac:dyDescent="0.25">
      <c r="A18" s="374">
        <v>16</v>
      </c>
      <c r="B18" s="374" t="s">
        <v>539</v>
      </c>
      <c r="C18" s="374" t="s">
        <v>150</v>
      </c>
      <c r="D18" s="375" t="s">
        <v>540</v>
      </c>
      <c r="E18" s="375" t="s">
        <v>541</v>
      </c>
      <c r="F18" s="375" t="s">
        <v>542</v>
      </c>
      <c r="G18" s="374" t="s">
        <v>136</v>
      </c>
      <c r="H18" s="374">
        <v>3046</v>
      </c>
      <c r="I18" s="374" t="s">
        <v>171</v>
      </c>
      <c r="J18" s="374">
        <v>313071816</v>
      </c>
      <c r="K18" s="481">
        <v>44030</v>
      </c>
      <c r="L18" s="377" t="s">
        <v>543</v>
      </c>
      <c r="M18" s="378">
        <v>539734852779</v>
      </c>
      <c r="N18" s="510">
        <v>45117</v>
      </c>
      <c r="O18" s="374">
        <v>40</v>
      </c>
      <c r="P18" s="374">
        <v>41</v>
      </c>
      <c r="Q18" s="374">
        <v>43</v>
      </c>
      <c r="R18" s="374">
        <v>76</v>
      </c>
      <c r="S18" s="374">
        <v>86</v>
      </c>
      <c r="T18" s="374">
        <v>94</v>
      </c>
      <c r="U18" s="374"/>
      <c r="V18" s="374"/>
      <c r="W18" s="374"/>
      <c r="X18" s="374"/>
      <c r="Y18" s="374"/>
      <c r="Z18" s="374"/>
      <c r="AA18" s="374"/>
      <c r="AB18" s="374"/>
      <c r="AC18" s="374"/>
      <c r="AD18" s="374">
        <v>203</v>
      </c>
      <c r="AE18" s="374"/>
      <c r="AF18" s="374"/>
      <c r="AG18" s="374"/>
      <c r="AH18" s="374" t="s">
        <v>227</v>
      </c>
      <c r="AI18" s="374" t="s">
        <v>227</v>
      </c>
      <c r="AJ18" s="374" t="s">
        <v>227</v>
      </c>
      <c r="AK18" s="374" t="s">
        <v>222</v>
      </c>
      <c r="AL18" s="374" t="s">
        <v>222</v>
      </c>
      <c r="AM18" s="374" t="s">
        <v>222</v>
      </c>
      <c r="AN18" s="374" t="s">
        <v>222</v>
      </c>
      <c r="AO18" s="374" t="s">
        <v>222</v>
      </c>
      <c r="AP18" s="374" t="s">
        <v>222</v>
      </c>
      <c r="AQ18" s="374" t="s">
        <v>227</v>
      </c>
      <c r="AR18" s="374" t="s">
        <v>222</v>
      </c>
      <c r="AS18" s="374" t="s">
        <v>222</v>
      </c>
      <c r="AT18" s="374" t="s">
        <v>222</v>
      </c>
      <c r="AU18" s="374" t="s">
        <v>227</v>
      </c>
      <c r="AV18" s="374" t="s">
        <v>227</v>
      </c>
      <c r="AW18" s="374" t="s">
        <v>222</v>
      </c>
      <c r="AX18" s="374" t="s">
        <v>222</v>
      </c>
    </row>
    <row r="19" spans="1:50" s="12" customFormat="1" ht="15.75" x14ac:dyDescent="0.25">
      <c r="A19" s="380">
        <v>17</v>
      </c>
      <c r="B19" s="380" t="s">
        <v>544</v>
      </c>
      <c r="C19" s="380" t="s">
        <v>150</v>
      </c>
      <c r="D19" s="381" t="s">
        <v>545</v>
      </c>
      <c r="E19" s="381" t="s">
        <v>546</v>
      </c>
      <c r="F19" s="381" t="s">
        <v>547</v>
      </c>
      <c r="G19" s="380" t="s">
        <v>113</v>
      </c>
      <c r="H19" s="380">
        <v>3692</v>
      </c>
      <c r="I19" s="380" t="s">
        <v>171</v>
      </c>
      <c r="J19" s="380">
        <v>315308162</v>
      </c>
      <c r="K19" s="482">
        <v>43834</v>
      </c>
      <c r="L19" s="380">
        <v>22562166789</v>
      </c>
      <c r="M19" s="380"/>
      <c r="N19" s="482">
        <v>45131</v>
      </c>
      <c r="O19" s="380">
        <v>33</v>
      </c>
      <c r="P19" s="380">
        <v>36</v>
      </c>
      <c r="Q19" s="380">
        <v>36</v>
      </c>
      <c r="R19" s="380">
        <v>74</v>
      </c>
      <c r="S19" s="380">
        <v>73</v>
      </c>
      <c r="T19" s="380">
        <v>80</v>
      </c>
      <c r="U19" s="380"/>
      <c r="V19" s="380"/>
      <c r="W19" s="380"/>
      <c r="X19" s="380"/>
      <c r="Y19" s="380"/>
      <c r="Z19" s="380"/>
      <c r="AA19" s="380"/>
      <c r="AB19" s="380"/>
      <c r="AC19" s="380"/>
      <c r="AD19" s="380">
        <v>203</v>
      </c>
      <c r="AE19" s="380"/>
      <c r="AF19" s="380"/>
      <c r="AG19" s="380"/>
      <c r="AH19" s="380" t="s">
        <v>222</v>
      </c>
      <c r="AI19" s="380" t="s">
        <v>227</v>
      </c>
      <c r="AJ19" s="380" t="s">
        <v>227</v>
      </c>
      <c r="AK19" s="380" t="s">
        <v>222</v>
      </c>
      <c r="AL19" s="380" t="s">
        <v>222</v>
      </c>
      <c r="AM19" s="380" t="s">
        <v>227</v>
      </c>
      <c r="AN19" s="380" t="s">
        <v>227</v>
      </c>
      <c r="AO19" s="380" t="s">
        <v>222</v>
      </c>
      <c r="AP19" s="380" t="s">
        <v>222</v>
      </c>
      <c r="AQ19" s="380" t="s">
        <v>227</v>
      </c>
      <c r="AR19" s="380" t="s">
        <v>227</v>
      </c>
      <c r="AS19" s="380" t="s">
        <v>222</v>
      </c>
      <c r="AT19" s="380" t="s">
        <v>222</v>
      </c>
      <c r="AU19" s="380" t="s">
        <v>222</v>
      </c>
      <c r="AV19" s="380" t="s">
        <v>222</v>
      </c>
      <c r="AW19" s="380" t="s">
        <v>227</v>
      </c>
      <c r="AX19" s="380" t="s">
        <v>227</v>
      </c>
    </row>
    <row r="20" spans="1:50" s="2" customFormat="1" ht="15.75" x14ac:dyDescent="0.25">
      <c r="A20" s="374">
        <v>18</v>
      </c>
      <c r="B20" s="374" t="s">
        <v>548</v>
      </c>
      <c r="C20" s="374" t="s">
        <v>150</v>
      </c>
      <c r="D20" s="375" t="s">
        <v>549</v>
      </c>
      <c r="E20" s="375" t="s">
        <v>550</v>
      </c>
      <c r="F20" s="375" t="s">
        <v>551</v>
      </c>
      <c r="G20" s="374" t="s">
        <v>113</v>
      </c>
      <c r="H20" s="374">
        <v>3621</v>
      </c>
      <c r="I20" s="374" t="s">
        <v>171</v>
      </c>
      <c r="J20" s="374"/>
      <c r="K20" s="481">
        <v>44182</v>
      </c>
      <c r="L20" s="377" t="s">
        <v>552</v>
      </c>
      <c r="M20" s="378" t="s">
        <v>342</v>
      </c>
      <c r="N20" s="510">
        <v>45484</v>
      </c>
      <c r="O20" s="374">
        <v>47</v>
      </c>
      <c r="P20" s="374">
        <v>48</v>
      </c>
      <c r="Q20" s="374">
        <v>47</v>
      </c>
      <c r="R20" s="374">
        <v>99</v>
      </c>
      <c r="S20" s="374">
        <v>99</v>
      </c>
      <c r="T20" s="374">
        <v>99</v>
      </c>
      <c r="U20" s="374"/>
      <c r="V20" s="374"/>
      <c r="W20" s="374"/>
      <c r="X20" s="374"/>
      <c r="Y20" s="374"/>
      <c r="Z20" s="374"/>
      <c r="AA20" s="374"/>
      <c r="AB20" s="374"/>
      <c r="AC20" s="374"/>
      <c r="AD20" s="374">
        <v>206</v>
      </c>
      <c r="AE20" s="374"/>
      <c r="AF20" s="374"/>
      <c r="AG20" s="374"/>
      <c r="AH20" s="374" t="s">
        <v>222</v>
      </c>
      <c r="AI20" s="374" t="s">
        <v>222</v>
      </c>
      <c r="AJ20" s="374" t="s">
        <v>227</v>
      </c>
      <c r="AK20" s="374" t="s">
        <v>227</v>
      </c>
      <c r="AL20" s="374" t="s">
        <v>227</v>
      </c>
      <c r="AM20" s="374" t="s">
        <v>222</v>
      </c>
      <c r="AN20" s="374" t="s">
        <v>227</v>
      </c>
      <c r="AO20" s="374" t="s">
        <v>227</v>
      </c>
      <c r="AP20" s="374" t="s">
        <v>222</v>
      </c>
      <c r="AQ20" s="374" t="s">
        <v>222</v>
      </c>
      <c r="AR20" s="374" t="s">
        <v>227</v>
      </c>
      <c r="AS20" s="374" t="s">
        <v>227</v>
      </c>
      <c r="AT20" s="374" t="s">
        <v>227</v>
      </c>
      <c r="AU20" s="374" t="s">
        <v>222</v>
      </c>
      <c r="AV20" s="374" t="s">
        <v>222</v>
      </c>
      <c r="AW20" s="374" t="s">
        <v>319</v>
      </c>
      <c r="AX20" s="374" t="s">
        <v>319</v>
      </c>
    </row>
    <row r="21" spans="1:50" s="2" customFormat="1" ht="15.75" x14ac:dyDescent="0.25">
      <c r="A21" s="374">
        <v>19</v>
      </c>
      <c r="B21" s="374" t="s">
        <v>553</v>
      </c>
      <c r="C21" s="374" t="s">
        <v>150</v>
      </c>
      <c r="D21" s="375" t="s">
        <v>554</v>
      </c>
      <c r="E21" s="375" t="s">
        <v>430</v>
      </c>
      <c r="F21" s="375" t="s">
        <v>555</v>
      </c>
      <c r="G21" s="374" t="s">
        <v>113</v>
      </c>
      <c r="H21" s="374">
        <v>2635</v>
      </c>
      <c r="I21" s="374" t="s">
        <v>171</v>
      </c>
      <c r="J21" s="374">
        <v>315347853</v>
      </c>
      <c r="K21" s="481">
        <v>43370</v>
      </c>
      <c r="L21" s="377" t="s">
        <v>556</v>
      </c>
      <c r="M21" s="378">
        <v>371811621949</v>
      </c>
      <c r="N21" s="510">
        <v>44750</v>
      </c>
      <c r="O21" s="374">
        <v>44</v>
      </c>
      <c r="P21" s="374">
        <v>40</v>
      </c>
      <c r="Q21" s="374">
        <v>46</v>
      </c>
      <c r="R21" s="374">
        <v>86</v>
      </c>
      <c r="S21" s="374">
        <v>95</v>
      </c>
      <c r="T21" s="374">
        <v>94</v>
      </c>
      <c r="U21" s="374"/>
      <c r="V21" s="374"/>
      <c r="W21" s="374"/>
      <c r="X21" s="374"/>
      <c r="Y21" s="374"/>
      <c r="Z21" s="374"/>
      <c r="AA21" s="374"/>
      <c r="AB21" s="374"/>
      <c r="AC21" s="374"/>
      <c r="AD21" s="374">
        <v>196</v>
      </c>
      <c r="AE21" s="374"/>
      <c r="AF21" s="374"/>
      <c r="AG21" s="374"/>
      <c r="AH21" s="374" t="s">
        <v>222</v>
      </c>
      <c r="AI21" s="374" t="s">
        <v>227</v>
      </c>
      <c r="AJ21" s="374" t="s">
        <v>222</v>
      </c>
      <c r="AK21" s="374" t="s">
        <v>227</v>
      </c>
      <c r="AL21" s="374" t="s">
        <v>222</v>
      </c>
      <c r="AM21" s="374" t="s">
        <v>227</v>
      </c>
      <c r="AN21" s="374" t="s">
        <v>227</v>
      </c>
      <c r="AO21" s="374" t="s">
        <v>227</v>
      </c>
      <c r="AP21" s="374" t="s">
        <v>222</v>
      </c>
      <c r="AQ21" s="374" t="s">
        <v>222</v>
      </c>
      <c r="AR21" s="374" t="s">
        <v>227</v>
      </c>
      <c r="AS21" s="374" t="s">
        <v>227</v>
      </c>
      <c r="AT21" s="374" t="s">
        <v>222</v>
      </c>
      <c r="AU21" s="374" t="s">
        <v>222</v>
      </c>
      <c r="AV21" s="374" t="s">
        <v>227</v>
      </c>
      <c r="AW21" s="374" t="s">
        <v>222</v>
      </c>
      <c r="AX21" s="374" t="s">
        <v>222</v>
      </c>
    </row>
    <row r="22" spans="1:50" s="2" customFormat="1" ht="15.75" x14ac:dyDescent="0.25">
      <c r="A22" s="374">
        <v>20</v>
      </c>
      <c r="B22" s="374" t="s">
        <v>557</v>
      </c>
      <c r="C22" s="374" t="s">
        <v>150</v>
      </c>
      <c r="D22" s="375" t="s">
        <v>558</v>
      </c>
      <c r="E22" s="375" t="s">
        <v>299</v>
      </c>
      <c r="F22" s="375" t="s">
        <v>300</v>
      </c>
      <c r="G22" s="374" t="s">
        <v>113</v>
      </c>
      <c r="H22" s="374">
        <v>2998</v>
      </c>
      <c r="I22" s="374" t="s">
        <v>171</v>
      </c>
      <c r="J22" s="374">
        <v>316018411</v>
      </c>
      <c r="K22" s="481">
        <v>43608</v>
      </c>
      <c r="L22" s="377" t="s">
        <v>559</v>
      </c>
      <c r="M22" s="378">
        <v>666712057698</v>
      </c>
      <c r="N22" s="510">
        <v>45064</v>
      </c>
      <c r="O22" s="374">
        <v>42</v>
      </c>
      <c r="P22" s="374">
        <v>44</v>
      </c>
      <c r="Q22" s="374">
        <v>45</v>
      </c>
      <c r="R22" s="374">
        <v>88</v>
      </c>
      <c r="S22" s="374">
        <v>92</v>
      </c>
      <c r="T22" s="374">
        <v>97</v>
      </c>
      <c r="U22" s="374"/>
      <c r="V22" s="374"/>
      <c r="W22" s="374"/>
      <c r="X22" s="374"/>
      <c r="Y22" s="374"/>
      <c r="Z22" s="374"/>
      <c r="AA22" s="374"/>
      <c r="AB22" s="374"/>
      <c r="AC22" s="374"/>
      <c r="AD22" s="374">
        <v>189</v>
      </c>
      <c r="AE22" s="374"/>
      <c r="AF22" s="374"/>
      <c r="AG22" s="374"/>
      <c r="AH22" s="374" t="s">
        <v>227</v>
      </c>
      <c r="AI22" s="374" t="s">
        <v>227</v>
      </c>
      <c r="AJ22" s="374" t="s">
        <v>222</v>
      </c>
      <c r="AK22" s="374" t="s">
        <v>222</v>
      </c>
      <c r="AL22" s="374" t="s">
        <v>222</v>
      </c>
      <c r="AM22" s="374" t="s">
        <v>222</v>
      </c>
      <c r="AN22" s="374" t="s">
        <v>222</v>
      </c>
      <c r="AO22" s="374" t="s">
        <v>222</v>
      </c>
      <c r="AP22" s="374" t="s">
        <v>227</v>
      </c>
      <c r="AQ22" s="374" t="s">
        <v>222</v>
      </c>
      <c r="AR22" s="374" t="s">
        <v>222</v>
      </c>
      <c r="AS22" s="374" t="s">
        <v>227</v>
      </c>
      <c r="AT22" s="374" t="s">
        <v>222</v>
      </c>
      <c r="AU22" s="374" t="s">
        <v>222</v>
      </c>
      <c r="AV22" s="374" t="s">
        <v>222</v>
      </c>
      <c r="AW22" s="374" t="s">
        <v>222</v>
      </c>
      <c r="AX22" s="374" t="s">
        <v>222</v>
      </c>
    </row>
    <row r="23" spans="1:50" s="2" customFormat="1" ht="15.75" x14ac:dyDescent="0.25">
      <c r="A23" s="374">
        <v>21</v>
      </c>
      <c r="B23" s="374" t="s">
        <v>560</v>
      </c>
      <c r="C23" s="374" t="s">
        <v>150</v>
      </c>
      <c r="D23" s="375" t="s">
        <v>561</v>
      </c>
      <c r="E23" s="375" t="s">
        <v>562</v>
      </c>
      <c r="F23" s="375" t="s">
        <v>563</v>
      </c>
      <c r="G23" s="374" t="s">
        <v>113</v>
      </c>
      <c r="H23" s="374">
        <v>2988</v>
      </c>
      <c r="I23" s="374" t="s">
        <v>171</v>
      </c>
      <c r="J23" s="374">
        <v>313094918</v>
      </c>
      <c r="K23" s="481">
        <v>43678</v>
      </c>
      <c r="L23" s="377" t="s">
        <v>564</v>
      </c>
      <c r="M23" s="378">
        <v>487886388617</v>
      </c>
      <c r="N23" s="510">
        <v>45056</v>
      </c>
      <c r="O23" s="374">
        <v>45</v>
      </c>
      <c r="P23" s="374">
        <v>42</v>
      </c>
      <c r="Q23" s="374">
        <v>40</v>
      </c>
      <c r="R23" s="374">
        <v>95</v>
      </c>
      <c r="S23" s="374">
        <v>94</v>
      </c>
      <c r="T23" s="374">
        <v>93</v>
      </c>
      <c r="U23" s="374"/>
      <c r="V23" s="374"/>
      <c r="W23" s="374"/>
      <c r="X23" s="374"/>
      <c r="Y23" s="374"/>
      <c r="Z23" s="374"/>
      <c r="AA23" s="374"/>
      <c r="AB23" s="374"/>
      <c r="AC23" s="374"/>
      <c r="AD23" s="374">
        <v>211</v>
      </c>
      <c r="AE23" s="374"/>
      <c r="AF23" s="374"/>
      <c r="AG23" s="374"/>
      <c r="AH23" s="374" t="s">
        <v>222</v>
      </c>
      <c r="AI23" s="374" t="s">
        <v>222</v>
      </c>
      <c r="AJ23" s="374" t="s">
        <v>222</v>
      </c>
      <c r="AK23" s="374" t="s">
        <v>222</v>
      </c>
      <c r="AL23" s="374" t="s">
        <v>222</v>
      </c>
      <c r="AM23" s="374" t="s">
        <v>227</v>
      </c>
      <c r="AN23" s="374" t="s">
        <v>227</v>
      </c>
      <c r="AO23" s="374" t="s">
        <v>222</v>
      </c>
      <c r="AP23" s="374" t="s">
        <v>222</v>
      </c>
      <c r="AQ23" s="374" t="s">
        <v>227</v>
      </c>
      <c r="AR23" s="374" t="s">
        <v>227</v>
      </c>
      <c r="AS23" s="374" t="s">
        <v>227</v>
      </c>
      <c r="AT23" s="374" t="s">
        <v>222</v>
      </c>
      <c r="AU23" s="374" t="s">
        <v>222</v>
      </c>
      <c r="AV23" s="374" t="s">
        <v>222</v>
      </c>
      <c r="AW23" s="374" t="s">
        <v>222</v>
      </c>
      <c r="AX23" s="374" t="s">
        <v>222</v>
      </c>
    </row>
    <row r="24" spans="1:50" s="2" customFormat="1" ht="15.75" x14ac:dyDescent="0.25">
      <c r="A24" s="374">
        <v>22</v>
      </c>
      <c r="B24" s="374" t="s">
        <v>565</v>
      </c>
      <c r="C24" s="374" t="s">
        <v>150</v>
      </c>
      <c r="D24" s="375" t="s">
        <v>566</v>
      </c>
      <c r="E24" s="375" t="s">
        <v>567</v>
      </c>
      <c r="F24" s="375" t="s">
        <v>568</v>
      </c>
      <c r="G24" s="374" t="s">
        <v>113</v>
      </c>
      <c r="H24" s="374">
        <v>3010</v>
      </c>
      <c r="I24" s="374" t="s">
        <v>171</v>
      </c>
      <c r="J24" s="374"/>
      <c r="K24" s="481">
        <v>44100</v>
      </c>
      <c r="L24" s="377" t="s">
        <v>569</v>
      </c>
      <c r="M24" s="378" t="s">
        <v>342</v>
      </c>
      <c r="N24" s="510">
        <v>45132</v>
      </c>
      <c r="O24" s="374">
        <v>43</v>
      </c>
      <c r="P24" s="374">
        <v>45</v>
      </c>
      <c r="Q24" s="374">
        <v>45</v>
      </c>
      <c r="R24" s="374">
        <v>82</v>
      </c>
      <c r="S24" s="374">
        <v>92</v>
      </c>
      <c r="T24" s="374">
        <v>93</v>
      </c>
      <c r="U24" s="374"/>
      <c r="V24" s="374"/>
      <c r="W24" s="374"/>
      <c r="X24" s="374"/>
      <c r="Y24" s="374"/>
      <c r="Z24" s="374"/>
      <c r="AA24" s="374"/>
      <c r="AB24" s="374"/>
      <c r="AC24" s="374"/>
      <c r="AD24" s="374">
        <v>204</v>
      </c>
      <c r="AE24" s="374"/>
      <c r="AF24" s="374"/>
      <c r="AG24" s="374"/>
      <c r="AH24" s="374" t="s">
        <v>227</v>
      </c>
      <c r="AI24" s="374" t="s">
        <v>222</v>
      </c>
      <c r="AJ24" s="374" t="s">
        <v>222</v>
      </c>
      <c r="AK24" s="374" t="s">
        <v>227</v>
      </c>
      <c r="AL24" s="374" t="s">
        <v>222</v>
      </c>
      <c r="AM24" s="374" t="s">
        <v>227</v>
      </c>
      <c r="AN24" s="374" t="s">
        <v>222</v>
      </c>
      <c r="AO24" s="374" t="s">
        <v>222</v>
      </c>
      <c r="AP24" s="374" t="s">
        <v>227</v>
      </c>
      <c r="AQ24" s="374" t="s">
        <v>222</v>
      </c>
      <c r="AR24" s="374" t="s">
        <v>222</v>
      </c>
      <c r="AS24" s="374" t="s">
        <v>227</v>
      </c>
      <c r="AT24" s="374" t="s">
        <v>227</v>
      </c>
      <c r="AU24" s="374" t="s">
        <v>227</v>
      </c>
      <c r="AV24" s="374" t="s">
        <v>227</v>
      </c>
      <c r="AW24" s="374" t="s">
        <v>222</v>
      </c>
      <c r="AX24" s="374" t="s">
        <v>222</v>
      </c>
    </row>
    <row r="25" spans="1:50" s="12" customFormat="1" ht="15.75" x14ac:dyDescent="0.25">
      <c r="A25" s="374">
        <v>23</v>
      </c>
      <c r="B25" s="374" t="s">
        <v>570</v>
      </c>
      <c r="C25" s="374" t="s">
        <v>150</v>
      </c>
      <c r="D25" s="375" t="s">
        <v>571</v>
      </c>
      <c r="E25" s="375" t="s">
        <v>572</v>
      </c>
      <c r="F25" s="375" t="s">
        <v>573</v>
      </c>
      <c r="G25" s="374" t="s">
        <v>113</v>
      </c>
      <c r="H25" s="374">
        <v>3309</v>
      </c>
      <c r="I25" s="374" t="s">
        <v>171</v>
      </c>
      <c r="J25" s="374">
        <v>317391126</v>
      </c>
      <c r="K25" s="481">
        <v>43761</v>
      </c>
      <c r="L25" s="377" t="s">
        <v>574</v>
      </c>
      <c r="M25" s="378" t="s">
        <v>342</v>
      </c>
      <c r="N25" s="510">
        <v>45135</v>
      </c>
      <c r="O25" s="374">
        <v>44</v>
      </c>
      <c r="P25" s="374">
        <v>43</v>
      </c>
      <c r="Q25" s="374">
        <v>45</v>
      </c>
      <c r="R25" s="374">
        <v>86</v>
      </c>
      <c r="S25" s="374">
        <v>91</v>
      </c>
      <c r="T25" s="374">
        <v>92</v>
      </c>
      <c r="U25" s="374"/>
      <c r="V25" s="374"/>
      <c r="W25" s="374"/>
      <c r="X25" s="374"/>
      <c r="Y25" s="374"/>
      <c r="Z25" s="374"/>
      <c r="AA25" s="374"/>
      <c r="AB25" s="374"/>
      <c r="AC25" s="374"/>
      <c r="AD25" s="374">
        <v>204</v>
      </c>
      <c r="AE25" s="374"/>
      <c r="AF25" s="374"/>
      <c r="AG25" s="374"/>
      <c r="AH25" s="374" t="s">
        <v>227</v>
      </c>
      <c r="AI25" s="374" t="s">
        <v>222</v>
      </c>
      <c r="AJ25" s="374" t="s">
        <v>222</v>
      </c>
      <c r="AK25" s="374" t="s">
        <v>222</v>
      </c>
      <c r="AL25" s="374" t="s">
        <v>222</v>
      </c>
      <c r="AM25" s="374" t="s">
        <v>227</v>
      </c>
      <c r="AN25" s="374" t="s">
        <v>227</v>
      </c>
      <c r="AO25" s="374" t="s">
        <v>227</v>
      </c>
      <c r="AP25" s="374" t="s">
        <v>222</v>
      </c>
      <c r="AQ25" s="374" t="s">
        <v>222</v>
      </c>
      <c r="AR25" s="374" t="s">
        <v>222</v>
      </c>
      <c r="AS25" s="374" t="s">
        <v>227</v>
      </c>
      <c r="AT25" s="374" t="s">
        <v>227</v>
      </c>
      <c r="AU25" s="374" t="s">
        <v>222</v>
      </c>
      <c r="AV25" s="374" t="s">
        <v>222</v>
      </c>
      <c r="AW25" s="374" t="s">
        <v>222</v>
      </c>
      <c r="AX25" s="374" t="s">
        <v>222</v>
      </c>
    </row>
    <row r="26" spans="1:50" s="2" customFormat="1" ht="15.75" x14ac:dyDescent="0.25">
      <c r="A26" s="374">
        <v>24</v>
      </c>
      <c r="B26" s="374" t="s">
        <v>575</v>
      </c>
      <c r="C26" s="374" t="s">
        <v>150</v>
      </c>
      <c r="D26" s="375" t="s">
        <v>576</v>
      </c>
      <c r="E26" s="375" t="s">
        <v>577</v>
      </c>
      <c r="F26" s="375" t="s">
        <v>578</v>
      </c>
      <c r="G26" s="374" t="s">
        <v>113</v>
      </c>
      <c r="H26" s="374">
        <v>2999</v>
      </c>
      <c r="I26" s="374" t="s">
        <v>171</v>
      </c>
      <c r="J26" s="374">
        <v>316491276</v>
      </c>
      <c r="K26" s="481">
        <v>43827</v>
      </c>
      <c r="L26" s="377" t="s">
        <v>579</v>
      </c>
      <c r="M26" s="378">
        <v>322066169156</v>
      </c>
      <c r="N26" s="510">
        <v>45125</v>
      </c>
      <c r="O26" s="374">
        <v>38</v>
      </c>
      <c r="P26" s="374">
        <v>37</v>
      </c>
      <c r="Q26" s="374">
        <v>41</v>
      </c>
      <c r="R26" s="374">
        <v>76</v>
      </c>
      <c r="S26" s="374">
        <v>86</v>
      </c>
      <c r="T26" s="374">
        <v>78</v>
      </c>
      <c r="U26" s="374"/>
      <c r="V26" s="374"/>
      <c r="W26" s="374"/>
      <c r="X26" s="374"/>
      <c r="Y26" s="374"/>
      <c r="Z26" s="374"/>
      <c r="AA26" s="374"/>
      <c r="AB26" s="374"/>
      <c r="AC26" s="374"/>
      <c r="AD26" s="374">
        <v>202</v>
      </c>
      <c r="AE26" s="374"/>
      <c r="AF26" s="374"/>
      <c r="AG26" s="374"/>
      <c r="AH26" s="374" t="s">
        <v>227</v>
      </c>
      <c r="AI26" s="374" t="s">
        <v>227</v>
      </c>
      <c r="AJ26" s="374" t="s">
        <v>222</v>
      </c>
      <c r="AK26" s="374" t="s">
        <v>222</v>
      </c>
      <c r="AL26" s="374" t="s">
        <v>222</v>
      </c>
      <c r="AM26" s="374" t="s">
        <v>222</v>
      </c>
      <c r="AN26" s="374" t="s">
        <v>222</v>
      </c>
      <c r="AO26" s="374" t="s">
        <v>222</v>
      </c>
      <c r="AP26" s="374" t="s">
        <v>222</v>
      </c>
      <c r="AQ26" s="374" t="s">
        <v>227</v>
      </c>
      <c r="AR26" s="374" t="s">
        <v>227</v>
      </c>
      <c r="AS26" s="374" t="s">
        <v>227</v>
      </c>
      <c r="AT26" s="374" t="s">
        <v>227</v>
      </c>
      <c r="AU26" s="374" t="s">
        <v>222</v>
      </c>
      <c r="AV26" s="374" t="s">
        <v>222</v>
      </c>
      <c r="AW26" s="374" t="s">
        <v>222</v>
      </c>
      <c r="AX26" s="374" t="s">
        <v>222</v>
      </c>
    </row>
    <row r="27" spans="1:50" s="2" customFormat="1" ht="15.75" x14ac:dyDescent="0.25">
      <c r="A27" s="380">
        <v>25</v>
      </c>
      <c r="B27" s="374" t="s">
        <v>580</v>
      </c>
      <c r="C27" s="380" t="s">
        <v>150</v>
      </c>
      <c r="D27" s="375" t="s">
        <v>581</v>
      </c>
      <c r="E27" s="375" t="s">
        <v>582</v>
      </c>
      <c r="F27" s="375" t="s">
        <v>583</v>
      </c>
      <c r="G27" s="374" t="s">
        <v>113</v>
      </c>
      <c r="H27" s="374">
        <v>3619</v>
      </c>
      <c r="I27" s="374" t="s">
        <v>171</v>
      </c>
      <c r="J27" s="374"/>
      <c r="K27" s="481">
        <v>43574</v>
      </c>
      <c r="L27" s="377" t="s">
        <v>584</v>
      </c>
      <c r="M27" s="378" t="s">
        <v>342</v>
      </c>
      <c r="N27" s="510">
        <v>45498</v>
      </c>
      <c r="O27" s="380">
        <v>39</v>
      </c>
      <c r="P27" s="380">
        <v>32</v>
      </c>
      <c r="Q27" s="380">
        <v>40</v>
      </c>
      <c r="R27" s="380">
        <v>65</v>
      </c>
      <c r="S27" s="380">
        <v>68</v>
      </c>
      <c r="T27" s="380">
        <v>70</v>
      </c>
      <c r="U27" s="380"/>
      <c r="V27" s="380"/>
      <c r="W27" s="380"/>
      <c r="X27" s="380"/>
      <c r="Y27" s="380"/>
      <c r="Z27" s="380"/>
      <c r="AA27" s="380"/>
      <c r="AB27" s="380"/>
      <c r="AC27" s="380"/>
      <c r="AD27" s="380">
        <v>117</v>
      </c>
      <c r="AE27" s="380"/>
      <c r="AF27" s="380"/>
      <c r="AG27" s="380"/>
      <c r="AH27" s="380" t="s">
        <v>227</v>
      </c>
      <c r="AI27" s="380" t="s">
        <v>227</v>
      </c>
      <c r="AJ27" s="380" t="s">
        <v>222</v>
      </c>
      <c r="AK27" s="380" t="s">
        <v>222</v>
      </c>
      <c r="AL27" s="380" t="s">
        <v>222</v>
      </c>
      <c r="AM27" s="380" t="s">
        <v>227</v>
      </c>
      <c r="AN27" s="380" t="s">
        <v>227</v>
      </c>
      <c r="AO27" s="380" t="s">
        <v>222</v>
      </c>
      <c r="AP27" s="380" t="s">
        <v>222</v>
      </c>
      <c r="AQ27" s="380" t="s">
        <v>227</v>
      </c>
      <c r="AR27" s="380" t="s">
        <v>222</v>
      </c>
      <c r="AS27" s="380" t="s">
        <v>222</v>
      </c>
      <c r="AT27" s="380" t="s">
        <v>222</v>
      </c>
      <c r="AU27" s="380" t="s">
        <v>227</v>
      </c>
      <c r="AV27" s="380" t="s">
        <v>227</v>
      </c>
      <c r="AW27" s="380" t="s">
        <v>222</v>
      </c>
      <c r="AX27" s="380" t="s">
        <v>222</v>
      </c>
    </row>
    <row r="28" spans="1:50" ht="15.75" x14ac:dyDescent="0.25">
      <c r="A28" s="380">
        <v>26</v>
      </c>
      <c r="B28" s="374" t="s">
        <v>585</v>
      </c>
      <c r="C28" s="380" t="s">
        <v>150</v>
      </c>
      <c r="D28" s="375" t="s">
        <v>586</v>
      </c>
      <c r="E28" s="375" t="s">
        <v>587</v>
      </c>
      <c r="F28" s="375" t="s">
        <v>588</v>
      </c>
      <c r="G28" s="374" t="s">
        <v>113</v>
      </c>
      <c r="H28" s="374">
        <v>3283</v>
      </c>
      <c r="I28" s="374" t="s">
        <v>171</v>
      </c>
      <c r="J28" s="374">
        <v>316594750</v>
      </c>
      <c r="K28" s="481">
        <v>43940</v>
      </c>
      <c r="L28" s="377" t="s">
        <v>589</v>
      </c>
      <c r="M28" s="378" t="s">
        <v>342</v>
      </c>
      <c r="N28" s="510">
        <v>45135</v>
      </c>
      <c r="O28" s="380"/>
      <c r="P28" s="382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</row>
    <row r="29" spans="1:50" ht="15.75" x14ac:dyDescent="0.25">
      <c r="A29" s="380">
        <v>27</v>
      </c>
      <c r="B29" s="374" t="s">
        <v>590</v>
      </c>
      <c r="C29" s="374" t="s">
        <v>150</v>
      </c>
      <c r="D29" s="375" t="s">
        <v>591</v>
      </c>
      <c r="E29" s="375" t="s">
        <v>592</v>
      </c>
      <c r="F29" s="375" t="s">
        <v>593</v>
      </c>
      <c r="G29" s="374" t="s">
        <v>113</v>
      </c>
      <c r="H29" s="374">
        <v>3301</v>
      </c>
      <c r="I29" s="374" t="s">
        <v>171</v>
      </c>
      <c r="J29" s="374">
        <v>313707240</v>
      </c>
      <c r="K29" s="481">
        <v>43915</v>
      </c>
      <c r="L29" s="377" t="s">
        <v>594</v>
      </c>
      <c r="M29" s="378">
        <v>320579076250</v>
      </c>
      <c r="N29" s="510">
        <v>45134</v>
      </c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</row>
    <row r="30" spans="1:50" ht="15.75" x14ac:dyDescent="0.25">
      <c r="A30" s="374">
        <v>28</v>
      </c>
      <c r="B30" s="374" t="s">
        <v>595</v>
      </c>
      <c r="C30" s="374" t="s">
        <v>150</v>
      </c>
      <c r="D30" s="375" t="s">
        <v>596</v>
      </c>
      <c r="E30" s="375" t="s">
        <v>597</v>
      </c>
      <c r="F30" s="375" t="s">
        <v>598</v>
      </c>
      <c r="G30" s="374" t="s">
        <v>113</v>
      </c>
      <c r="H30" s="374">
        <v>3464</v>
      </c>
      <c r="I30" s="374" t="s">
        <v>171</v>
      </c>
      <c r="J30" s="374">
        <v>312843283</v>
      </c>
      <c r="K30" s="481">
        <v>43154</v>
      </c>
      <c r="L30" s="377">
        <v>22918864073</v>
      </c>
      <c r="M30" s="378">
        <v>304902224593</v>
      </c>
      <c r="N30" s="510">
        <v>45481</v>
      </c>
    </row>
    <row r="31" spans="1:50" ht="15.75" x14ac:dyDescent="0.25">
      <c r="A31" s="374">
        <v>29</v>
      </c>
      <c r="B31" s="374" t="s">
        <v>599</v>
      </c>
      <c r="C31" s="374" t="s">
        <v>150</v>
      </c>
      <c r="D31" s="375" t="s">
        <v>600</v>
      </c>
      <c r="E31" s="375" t="s">
        <v>601</v>
      </c>
      <c r="F31" s="375" t="s">
        <v>602</v>
      </c>
      <c r="G31" s="374" t="s">
        <v>113</v>
      </c>
      <c r="H31" s="374">
        <v>2995</v>
      </c>
      <c r="I31" s="374" t="s">
        <v>171</v>
      </c>
      <c r="J31" s="374">
        <v>313707240</v>
      </c>
      <c r="K31" s="481">
        <v>43557</v>
      </c>
      <c r="L31" s="377" t="s">
        <v>603</v>
      </c>
      <c r="M31" s="378">
        <v>781697449194</v>
      </c>
      <c r="N31" s="510">
        <v>45062</v>
      </c>
    </row>
    <row r="32" spans="1:50" ht="15.75" x14ac:dyDescent="0.25">
      <c r="A32" s="380"/>
      <c r="B32" s="380"/>
      <c r="C32" s="374"/>
      <c r="D32" s="381"/>
      <c r="E32" s="381"/>
      <c r="F32" s="381"/>
      <c r="G32" s="380"/>
      <c r="H32" s="380"/>
      <c r="I32" s="380"/>
      <c r="J32" s="380"/>
      <c r="K32" s="482"/>
      <c r="L32" s="380"/>
      <c r="M32" s="385"/>
      <c r="N32" s="482"/>
    </row>
    <row r="33" spans="1:13" ht="15.75" x14ac:dyDescent="0.25">
      <c r="A33" s="557"/>
      <c r="B33" s="557"/>
      <c r="C33" s="374"/>
      <c r="D33" s="346"/>
      <c r="E33" s="346"/>
      <c r="F33" s="346"/>
      <c r="G33" s="12"/>
      <c r="H33" s="12"/>
      <c r="I33" s="12"/>
      <c r="J33" s="12"/>
      <c r="K33" s="485"/>
      <c r="L33" s="12"/>
      <c r="M33" s="65"/>
    </row>
    <row r="34" spans="1:13" ht="15.75" x14ac:dyDescent="0.25">
      <c r="A34" s="12"/>
    </row>
  </sheetData>
  <autoFilter ref="A2:AX31" xr:uid="{00000000-0001-0000-0100-000000000000}"/>
  <phoneticPr fontId="1" type="noConversion"/>
  <pageMargins left="0.25" right="0.25" top="0.75" bottom="0.75" header="0.3" footer="0.3"/>
  <pageSetup paperSize="9" scale="2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  <pageSetUpPr fitToPage="1"/>
  </sheetPr>
  <dimension ref="A1:AX37"/>
  <sheetViews>
    <sheetView workbookViewId="0">
      <pane xSplit="4" topLeftCell="I1" activePane="topRight" state="frozen"/>
      <selection pane="topRight" activeCell="L2" sqref="L2:N2"/>
    </sheetView>
  </sheetViews>
  <sheetFormatPr defaultColWidth="9.140625" defaultRowHeight="15" customHeight="1" x14ac:dyDescent="0.25"/>
  <cols>
    <col min="1" max="1" width="6.7109375" style="12" bestFit="1" customWidth="1"/>
    <col min="2" max="2" width="11.28515625" style="348" bestFit="1" customWidth="1"/>
    <col min="3" max="3" width="8" style="1" bestFit="1" customWidth="1"/>
    <col min="4" max="4" width="26.85546875" style="1" bestFit="1" customWidth="1"/>
    <col min="5" max="5" width="32.140625" style="1" bestFit="1" customWidth="1"/>
    <col min="6" max="6" width="28.7109375" style="1" bestFit="1" customWidth="1"/>
    <col min="7" max="7" width="9.85546875" style="1" bestFit="1" customWidth="1"/>
    <col min="8" max="8" width="10" style="1" bestFit="1" customWidth="1"/>
    <col min="9" max="9" width="6.7109375" style="1" bestFit="1" customWidth="1"/>
    <col min="10" max="10" width="11.28515625" style="1" bestFit="1" customWidth="1"/>
    <col min="11" max="11" width="11.85546875" style="483" bestFit="1" customWidth="1"/>
    <col min="12" max="12" width="13.7109375" style="1" bestFit="1" customWidth="1"/>
    <col min="13" max="13" width="16.140625" style="7" bestFit="1" customWidth="1"/>
    <col min="14" max="14" width="13.28515625" style="485" bestFit="1" customWidth="1"/>
    <col min="15" max="34" width="7.85546875" style="1" bestFit="1" customWidth="1"/>
    <col min="35" max="35" width="3.85546875" style="5" bestFit="1" customWidth="1"/>
    <col min="36" max="50" width="7.85546875" style="1" bestFit="1" customWidth="1"/>
    <col min="51" max="16384" width="9.140625" style="1"/>
  </cols>
  <sheetData>
    <row r="1" spans="1:50" ht="185.25" x14ac:dyDescent="0.25">
      <c r="A1" s="23" t="s">
        <v>176</v>
      </c>
      <c r="B1" s="32" t="s">
        <v>127</v>
      </c>
      <c r="C1" s="32" t="s">
        <v>125</v>
      </c>
      <c r="D1" s="32" t="s">
        <v>129</v>
      </c>
      <c r="E1" s="32" t="s">
        <v>131</v>
      </c>
      <c r="F1" s="32" t="s">
        <v>133</v>
      </c>
      <c r="G1" s="32" t="s">
        <v>135</v>
      </c>
      <c r="H1" s="32" t="s">
        <v>137</v>
      </c>
      <c r="I1" s="32" t="s">
        <v>138</v>
      </c>
      <c r="J1" s="32" t="s">
        <v>139</v>
      </c>
      <c r="K1" s="484" t="s">
        <v>140</v>
      </c>
      <c r="L1" s="33" t="s">
        <v>313</v>
      </c>
      <c r="M1" s="33" t="s">
        <v>143</v>
      </c>
      <c r="N1" s="513" t="s">
        <v>177</v>
      </c>
      <c r="O1" s="34" t="s">
        <v>178</v>
      </c>
      <c r="P1" s="35" t="s">
        <v>179</v>
      </c>
      <c r="Q1" s="35" t="s">
        <v>180</v>
      </c>
      <c r="R1" s="34" t="s">
        <v>182</v>
      </c>
      <c r="S1" s="35" t="s">
        <v>183</v>
      </c>
      <c r="T1" s="35" t="s">
        <v>184</v>
      </c>
      <c r="U1" s="34" t="s">
        <v>186</v>
      </c>
      <c r="V1" s="35" t="s">
        <v>187</v>
      </c>
      <c r="W1" s="35" t="s">
        <v>188</v>
      </c>
      <c r="X1" s="35" t="s">
        <v>189</v>
      </c>
      <c r="Y1" s="35" t="s">
        <v>190</v>
      </c>
      <c r="Z1" s="35" t="s">
        <v>191</v>
      </c>
      <c r="AA1" s="35" t="s">
        <v>314</v>
      </c>
      <c r="AB1" s="35" t="s">
        <v>195</v>
      </c>
      <c r="AC1" s="36" t="s">
        <v>196</v>
      </c>
      <c r="AD1" s="35" t="s">
        <v>145</v>
      </c>
      <c r="AE1" s="35" t="s">
        <v>197</v>
      </c>
      <c r="AF1" s="35" t="s">
        <v>198</v>
      </c>
      <c r="AG1" s="35" t="s">
        <v>199</v>
      </c>
      <c r="AH1" s="34" t="s">
        <v>200</v>
      </c>
      <c r="AI1" s="35" t="s">
        <v>201</v>
      </c>
      <c r="AJ1" s="35" t="s">
        <v>202</v>
      </c>
      <c r="AK1" s="35" t="s">
        <v>203</v>
      </c>
      <c r="AL1" s="35" t="s">
        <v>204</v>
      </c>
      <c r="AM1" s="35" t="s">
        <v>205</v>
      </c>
      <c r="AN1" s="35" t="s">
        <v>206</v>
      </c>
      <c r="AO1" s="35" t="s">
        <v>207</v>
      </c>
      <c r="AP1" s="35" t="s">
        <v>208</v>
      </c>
      <c r="AQ1" s="35" t="s">
        <v>209</v>
      </c>
      <c r="AR1" s="35" t="s">
        <v>210</v>
      </c>
      <c r="AS1" s="35" t="s">
        <v>211</v>
      </c>
      <c r="AT1" s="35" t="s">
        <v>212</v>
      </c>
      <c r="AU1" s="35" t="s">
        <v>213</v>
      </c>
      <c r="AV1" s="37" t="s">
        <v>214</v>
      </c>
      <c r="AW1" s="34" t="s">
        <v>215</v>
      </c>
      <c r="AX1" s="37" t="s">
        <v>217</v>
      </c>
    </row>
    <row r="2" spans="1:50" s="3" customFormat="1" ht="18.75" x14ac:dyDescent="0.25">
      <c r="A2" s="24">
        <v>1</v>
      </c>
      <c r="B2" s="24">
        <v>2</v>
      </c>
      <c r="C2" s="24">
        <v>3</v>
      </c>
      <c r="D2" s="24">
        <v>4</v>
      </c>
      <c r="E2" s="24">
        <v>5</v>
      </c>
      <c r="F2" s="24">
        <v>6</v>
      </c>
      <c r="G2" s="24">
        <v>7</v>
      </c>
      <c r="H2" s="24">
        <v>8</v>
      </c>
      <c r="I2" s="24">
        <v>9</v>
      </c>
      <c r="J2" s="24">
        <v>10</v>
      </c>
      <c r="K2" s="24">
        <v>11</v>
      </c>
      <c r="L2" s="24">
        <v>12</v>
      </c>
      <c r="M2" s="24">
        <v>13</v>
      </c>
      <c r="N2" s="24">
        <v>14</v>
      </c>
      <c r="O2" s="24">
        <v>11</v>
      </c>
      <c r="P2" s="24">
        <v>12</v>
      </c>
      <c r="Q2" s="24">
        <v>13</v>
      </c>
      <c r="R2" s="24">
        <v>23</v>
      </c>
      <c r="S2" s="24">
        <v>24</v>
      </c>
      <c r="T2" s="24">
        <v>25</v>
      </c>
      <c r="U2" s="24">
        <v>35</v>
      </c>
      <c r="V2" s="24">
        <v>36</v>
      </c>
      <c r="W2" s="24">
        <v>37</v>
      </c>
      <c r="X2" s="24">
        <v>38</v>
      </c>
      <c r="Y2" s="24">
        <v>39</v>
      </c>
      <c r="Z2" s="24">
        <v>40</v>
      </c>
      <c r="AA2" s="24">
        <v>41</v>
      </c>
      <c r="AB2" s="24">
        <v>42</v>
      </c>
      <c r="AC2" s="24">
        <v>43</v>
      </c>
      <c r="AD2" s="24">
        <v>44</v>
      </c>
      <c r="AE2" s="24">
        <v>45</v>
      </c>
      <c r="AF2" s="24">
        <v>46</v>
      </c>
      <c r="AG2" s="24">
        <v>47</v>
      </c>
      <c r="AH2" s="24">
        <v>48</v>
      </c>
      <c r="AI2" s="31">
        <v>49</v>
      </c>
      <c r="AJ2" s="24">
        <v>50</v>
      </c>
      <c r="AK2" s="24">
        <v>51</v>
      </c>
      <c r="AL2" s="24">
        <v>52</v>
      </c>
      <c r="AM2" s="24">
        <v>53</v>
      </c>
      <c r="AN2" s="24">
        <v>54</v>
      </c>
      <c r="AO2" s="24">
        <v>55</v>
      </c>
      <c r="AP2" s="24">
        <v>56</v>
      </c>
      <c r="AQ2" s="24">
        <v>57</v>
      </c>
      <c r="AR2" s="24">
        <v>58</v>
      </c>
      <c r="AS2" s="24">
        <v>59</v>
      </c>
      <c r="AT2" s="24">
        <v>60</v>
      </c>
      <c r="AU2" s="24">
        <v>61</v>
      </c>
      <c r="AV2" s="24">
        <v>62</v>
      </c>
      <c r="AW2" s="24">
        <v>63</v>
      </c>
      <c r="AX2" s="24">
        <v>64</v>
      </c>
    </row>
    <row r="3" spans="1:50" s="12" customFormat="1" ht="15.75" x14ac:dyDescent="0.25">
      <c r="A3" s="380">
        <v>1</v>
      </c>
      <c r="B3" s="446">
        <v>101</v>
      </c>
      <c r="C3" s="380" t="s">
        <v>151</v>
      </c>
      <c r="D3" s="381" t="s">
        <v>604</v>
      </c>
      <c r="E3" s="381" t="s">
        <v>605</v>
      </c>
      <c r="F3" s="381" t="s">
        <v>606</v>
      </c>
      <c r="G3" s="380" t="s">
        <v>136</v>
      </c>
      <c r="H3" s="380">
        <v>2691</v>
      </c>
      <c r="I3" s="380" t="s">
        <v>115</v>
      </c>
      <c r="J3" s="380">
        <v>31309428</v>
      </c>
      <c r="K3" s="482">
        <v>43052</v>
      </c>
      <c r="L3" s="380">
        <v>22813264819</v>
      </c>
      <c r="M3" s="385">
        <v>959194436294</v>
      </c>
      <c r="N3" s="482">
        <v>44768</v>
      </c>
      <c r="O3" s="380">
        <v>46</v>
      </c>
      <c r="P3" s="380">
        <v>47</v>
      </c>
      <c r="Q3" s="380">
        <v>47</v>
      </c>
      <c r="R3" s="380">
        <v>99</v>
      </c>
      <c r="S3" s="380">
        <v>99</v>
      </c>
      <c r="T3" s="380">
        <v>58</v>
      </c>
      <c r="U3" s="380"/>
      <c r="V3" s="380"/>
      <c r="W3" s="380"/>
      <c r="X3" s="380"/>
      <c r="Y3" s="380"/>
      <c r="Z3" s="380"/>
      <c r="AA3" s="380"/>
      <c r="AB3" s="380"/>
      <c r="AC3" s="380"/>
      <c r="AD3" s="380">
        <v>193</v>
      </c>
      <c r="AE3" s="380"/>
      <c r="AF3" s="380"/>
      <c r="AG3" s="380"/>
      <c r="AH3" s="380" t="s">
        <v>222</v>
      </c>
      <c r="AI3" s="380" t="s">
        <v>222</v>
      </c>
      <c r="AJ3" s="380" t="s">
        <v>227</v>
      </c>
      <c r="AK3" s="380" t="s">
        <v>222</v>
      </c>
      <c r="AL3" s="380" t="s">
        <v>227</v>
      </c>
      <c r="AM3" s="380" t="s">
        <v>222</v>
      </c>
      <c r="AN3" s="380" t="s">
        <v>222</v>
      </c>
      <c r="AO3" s="380" t="s">
        <v>227</v>
      </c>
      <c r="AP3" s="380" t="s">
        <v>227</v>
      </c>
      <c r="AQ3" s="380" t="s">
        <v>222</v>
      </c>
      <c r="AR3" s="380" t="s">
        <v>222</v>
      </c>
      <c r="AS3" s="380" t="s">
        <v>222</v>
      </c>
      <c r="AT3" s="380" t="s">
        <v>222</v>
      </c>
      <c r="AU3" s="380" t="s">
        <v>222</v>
      </c>
      <c r="AV3" s="380" t="s">
        <v>222</v>
      </c>
      <c r="AW3" s="380" t="s">
        <v>222</v>
      </c>
      <c r="AX3" s="380" t="s">
        <v>222</v>
      </c>
    </row>
    <row r="4" spans="1:50" s="12" customFormat="1" ht="15.75" x14ac:dyDescent="0.25">
      <c r="A4" s="374">
        <v>2</v>
      </c>
      <c r="B4" s="449">
        <v>102</v>
      </c>
      <c r="C4" s="374" t="s">
        <v>151</v>
      </c>
      <c r="D4" s="375" t="s">
        <v>607</v>
      </c>
      <c r="E4" s="375" t="s">
        <v>330</v>
      </c>
      <c r="F4" s="375" t="s">
        <v>331</v>
      </c>
      <c r="G4" s="374" t="s">
        <v>136</v>
      </c>
      <c r="H4" s="374">
        <v>2735</v>
      </c>
      <c r="I4" s="374" t="s">
        <v>170</v>
      </c>
      <c r="J4" s="374">
        <v>312994711</v>
      </c>
      <c r="K4" s="481">
        <v>43325</v>
      </c>
      <c r="L4" s="377" t="s">
        <v>608</v>
      </c>
      <c r="M4" s="378">
        <v>214871089976</v>
      </c>
      <c r="N4" s="510">
        <v>44761</v>
      </c>
      <c r="O4" s="374">
        <v>40</v>
      </c>
      <c r="P4" s="374">
        <v>47</v>
      </c>
      <c r="Q4" s="374">
        <v>45</v>
      </c>
      <c r="R4" s="374">
        <v>97</v>
      </c>
      <c r="S4" s="374">
        <v>99</v>
      </c>
      <c r="T4" s="374">
        <v>57</v>
      </c>
      <c r="U4" s="374"/>
      <c r="V4" s="374"/>
      <c r="W4" s="374"/>
      <c r="X4" s="374"/>
      <c r="Y4" s="374"/>
      <c r="Z4" s="374"/>
      <c r="AA4" s="374"/>
      <c r="AB4" s="374"/>
      <c r="AC4" s="374"/>
      <c r="AD4" s="374">
        <v>196</v>
      </c>
      <c r="AE4" s="374"/>
      <c r="AF4" s="374"/>
      <c r="AG4" s="374"/>
      <c r="AH4" s="374" t="s">
        <v>222</v>
      </c>
      <c r="AI4" s="374" t="s">
        <v>227</v>
      </c>
      <c r="AJ4" s="374" t="s">
        <v>222</v>
      </c>
      <c r="AK4" s="374" t="s">
        <v>222</v>
      </c>
      <c r="AL4" s="374" t="s">
        <v>222</v>
      </c>
      <c r="AM4" s="374" t="s">
        <v>222</v>
      </c>
      <c r="AN4" s="374" t="s">
        <v>222</v>
      </c>
      <c r="AO4" s="374" t="s">
        <v>227</v>
      </c>
      <c r="AP4" s="374" t="s">
        <v>222</v>
      </c>
      <c r="AQ4" s="374" t="s">
        <v>227</v>
      </c>
      <c r="AR4" s="374" t="s">
        <v>227</v>
      </c>
      <c r="AS4" s="374" t="s">
        <v>222</v>
      </c>
      <c r="AT4" s="374" t="s">
        <v>222</v>
      </c>
      <c r="AU4" s="374" t="s">
        <v>222</v>
      </c>
      <c r="AV4" s="374" t="s">
        <v>227</v>
      </c>
      <c r="AW4" s="374" t="s">
        <v>222</v>
      </c>
      <c r="AX4" s="374" t="s">
        <v>227</v>
      </c>
    </row>
    <row r="5" spans="1:50" s="12" customFormat="1" ht="15.75" x14ac:dyDescent="0.25">
      <c r="A5" s="374">
        <v>3</v>
      </c>
      <c r="B5" s="446">
        <v>103</v>
      </c>
      <c r="C5" s="374" t="s">
        <v>151</v>
      </c>
      <c r="D5" s="375" t="s">
        <v>609</v>
      </c>
      <c r="E5" s="375" t="s">
        <v>610</v>
      </c>
      <c r="F5" s="375" t="s">
        <v>611</v>
      </c>
      <c r="G5" s="374" t="s">
        <v>136</v>
      </c>
      <c r="H5" s="374">
        <v>2740</v>
      </c>
      <c r="I5" s="374" t="s">
        <v>170</v>
      </c>
      <c r="J5" s="374">
        <v>312994711</v>
      </c>
      <c r="K5" s="481">
        <v>43470</v>
      </c>
      <c r="L5" s="377" t="s">
        <v>612</v>
      </c>
      <c r="M5" s="378">
        <v>901792509602</v>
      </c>
      <c r="N5" s="510">
        <v>44762</v>
      </c>
      <c r="O5" s="374">
        <v>34</v>
      </c>
      <c r="P5" s="374">
        <v>34</v>
      </c>
      <c r="Q5" s="374">
        <v>38</v>
      </c>
      <c r="R5" s="374">
        <v>66</v>
      </c>
      <c r="S5" s="374">
        <v>71</v>
      </c>
      <c r="T5" s="374">
        <v>44</v>
      </c>
      <c r="U5" s="374"/>
      <c r="V5" s="374"/>
      <c r="W5" s="374"/>
      <c r="X5" s="374"/>
      <c r="Y5" s="374"/>
      <c r="Z5" s="374"/>
      <c r="AA5" s="374"/>
      <c r="AB5" s="374"/>
      <c r="AC5" s="374"/>
      <c r="AD5" s="374">
        <v>200</v>
      </c>
      <c r="AE5" s="374"/>
      <c r="AF5" s="374"/>
      <c r="AG5" s="374"/>
      <c r="AH5" s="374" t="s">
        <v>227</v>
      </c>
      <c r="AI5" s="374" t="s">
        <v>222</v>
      </c>
      <c r="AJ5" s="374" t="s">
        <v>227</v>
      </c>
      <c r="AK5" s="374" t="s">
        <v>222</v>
      </c>
      <c r="AL5" s="374" t="s">
        <v>227</v>
      </c>
      <c r="AM5" s="374" t="s">
        <v>222</v>
      </c>
      <c r="AN5" s="374" t="s">
        <v>222</v>
      </c>
      <c r="AO5" s="374" t="s">
        <v>222</v>
      </c>
      <c r="AP5" s="374" t="s">
        <v>222</v>
      </c>
      <c r="AQ5" s="374" t="s">
        <v>222</v>
      </c>
      <c r="AR5" s="374" t="s">
        <v>227</v>
      </c>
      <c r="AS5" s="374" t="s">
        <v>227</v>
      </c>
      <c r="AT5" s="374" t="s">
        <v>222</v>
      </c>
      <c r="AU5" s="374" t="s">
        <v>222</v>
      </c>
      <c r="AV5" s="374" t="s">
        <v>222</v>
      </c>
      <c r="AW5" s="374" t="s">
        <v>227</v>
      </c>
      <c r="AX5" s="374" t="s">
        <v>227</v>
      </c>
    </row>
    <row r="6" spans="1:50" s="12" customFormat="1" ht="15.75" x14ac:dyDescent="0.25">
      <c r="A6" s="374">
        <v>4</v>
      </c>
      <c r="B6" s="449">
        <v>104</v>
      </c>
      <c r="C6" s="374" t="s">
        <v>151</v>
      </c>
      <c r="D6" s="375" t="s">
        <v>613</v>
      </c>
      <c r="E6" s="375" t="s">
        <v>614</v>
      </c>
      <c r="F6" s="375" t="s">
        <v>615</v>
      </c>
      <c r="G6" s="374" t="s">
        <v>113</v>
      </c>
      <c r="H6" s="374">
        <v>2729</v>
      </c>
      <c r="I6" s="374" t="s">
        <v>170</v>
      </c>
      <c r="J6" s="374">
        <v>309230252</v>
      </c>
      <c r="K6" s="481">
        <v>43699</v>
      </c>
      <c r="L6" s="377" t="s">
        <v>616</v>
      </c>
      <c r="M6" s="378">
        <v>247591693189</v>
      </c>
      <c r="N6" s="510">
        <v>44778</v>
      </c>
      <c r="O6" s="374">
        <v>42</v>
      </c>
      <c r="P6" s="374">
        <v>49</v>
      </c>
      <c r="Q6" s="374">
        <v>49</v>
      </c>
      <c r="R6" s="374">
        <v>95</v>
      </c>
      <c r="S6" s="374">
        <v>97</v>
      </c>
      <c r="T6" s="374">
        <v>58</v>
      </c>
      <c r="U6" s="374"/>
      <c r="V6" s="374"/>
      <c r="W6" s="374"/>
      <c r="X6" s="374"/>
      <c r="Y6" s="374"/>
      <c r="Z6" s="374"/>
      <c r="AA6" s="374"/>
      <c r="AB6" s="374"/>
      <c r="AC6" s="374"/>
      <c r="AD6" s="374">
        <v>201</v>
      </c>
      <c r="AE6" s="374"/>
      <c r="AF6" s="374"/>
      <c r="AG6" s="374"/>
      <c r="AH6" s="374" t="s">
        <v>222</v>
      </c>
      <c r="AI6" s="374" t="s">
        <v>222</v>
      </c>
      <c r="AJ6" s="374" t="s">
        <v>222</v>
      </c>
      <c r="AK6" s="374" t="s">
        <v>222</v>
      </c>
      <c r="AL6" s="374" t="s">
        <v>222</v>
      </c>
      <c r="AM6" s="374" t="s">
        <v>227</v>
      </c>
      <c r="AN6" s="374" t="s">
        <v>222</v>
      </c>
      <c r="AO6" s="374" t="s">
        <v>222</v>
      </c>
      <c r="AP6" s="374" t="s">
        <v>227</v>
      </c>
      <c r="AQ6" s="374" t="s">
        <v>227</v>
      </c>
      <c r="AR6" s="374" t="s">
        <v>227</v>
      </c>
      <c r="AS6" s="374" t="s">
        <v>222</v>
      </c>
      <c r="AT6" s="374" t="s">
        <v>227</v>
      </c>
      <c r="AU6" s="374" t="s">
        <v>222</v>
      </c>
      <c r="AV6" s="374" t="s">
        <v>222</v>
      </c>
      <c r="AW6" s="374" t="s">
        <v>222</v>
      </c>
      <c r="AX6" s="374" t="s">
        <v>222</v>
      </c>
    </row>
    <row r="7" spans="1:50" s="12" customFormat="1" ht="15.75" x14ac:dyDescent="0.25">
      <c r="A7" s="374">
        <v>5</v>
      </c>
      <c r="B7" s="446">
        <v>105</v>
      </c>
      <c r="C7" s="374" t="s">
        <v>151</v>
      </c>
      <c r="D7" s="375" t="s">
        <v>617</v>
      </c>
      <c r="E7" s="375" t="s">
        <v>618</v>
      </c>
      <c r="F7" s="375" t="s">
        <v>619</v>
      </c>
      <c r="G7" s="374" t="s">
        <v>113</v>
      </c>
      <c r="H7" s="374">
        <v>2731</v>
      </c>
      <c r="I7" s="374" t="s">
        <v>170</v>
      </c>
      <c r="J7" s="374">
        <v>313559876</v>
      </c>
      <c r="K7" s="481">
        <v>43268</v>
      </c>
      <c r="L7" s="377" t="s">
        <v>620</v>
      </c>
      <c r="M7" s="378">
        <v>344878376954</v>
      </c>
      <c r="N7" s="510">
        <v>44760</v>
      </c>
      <c r="O7" s="374">
        <v>50</v>
      </c>
      <c r="P7" s="374">
        <v>49</v>
      </c>
      <c r="Q7" s="374">
        <v>50</v>
      </c>
      <c r="R7" s="374">
        <v>100</v>
      </c>
      <c r="S7" s="374">
        <v>100</v>
      </c>
      <c r="T7" s="374">
        <v>60</v>
      </c>
      <c r="U7" s="374"/>
      <c r="V7" s="374"/>
      <c r="W7" s="374"/>
      <c r="X7" s="374"/>
      <c r="Y7" s="374"/>
      <c r="Z7" s="374"/>
      <c r="AA7" s="374"/>
      <c r="AB7" s="374"/>
      <c r="AC7" s="374"/>
      <c r="AD7" s="374">
        <v>208</v>
      </c>
      <c r="AE7" s="374"/>
      <c r="AF7" s="374"/>
      <c r="AG7" s="374"/>
      <c r="AH7" s="374" t="s">
        <v>222</v>
      </c>
      <c r="AI7" s="374" t="s">
        <v>222</v>
      </c>
      <c r="AJ7" s="374" t="s">
        <v>222</v>
      </c>
      <c r="AK7" s="374" t="s">
        <v>222</v>
      </c>
      <c r="AL7" s="374" t="s">
        <v>222</v>
      </c>
      <c r="AM7" s="374" t="s">
        <v>222</v>
      </c>
      <c r="AN7" s="374" t="s">
        <v>222</v>
      </c>
      <c r="AO7" s="374" t="s">
        <v>222</v>
      </c>
      <c r="AP7" s="374" t="s">
        <v>222</v>
      </c>
      <c r="AQ7" s="374" t="s">
        <v>222</v>
      </c>
      <c r="AR7" s="374" t="s">
        <v>222</v>
      </c>
      <c r="AS7" s="374" t="s">
        <v>222</v>
      </c>
      <c r="AT7" s="374" t="s">
        <v>222</v>
      </c>
      <c r="AU7" s="374" t="s">
        <v>222</v>
      </c>
      <c r="AV7" s="374" t="s">
        <v>222</v>
      </c>
      <c r="AW7" s="374" t="s">
        <v>222</v>
      </c>
      <c r="AX7" s="374" t="s">
        <v>222</v>
      </c>
    </row>
    <row r="8" spans="1:50" s="12" customFormat="1" ht="15.75" x14ac:dyDescent="0.25">
      <c r="A8" s="374">
        <v>6</v>
      </c>
      <c r="B8" s="449">
        <v>106</v>
      </c>
      <c r="C8" s="374" t="s">
        <v>151</v>
      </c>
      <c r="D8" s="375" t="s">
        <v>621</v>
      </c>
      <c r="E8" s="375" t="s">
        <v>622</v>
      </c>
      <c r="F8" s="375" t="s">
        <v>221</v>
      </c>
      <c r="G8" s="374" t="s">
        <v>113</v>
      </c>
      <c r="H8" s="374">
        <v>2741</v>
      </c>
      <c r="I8" s="374" t="s">
        <v>170</v>
      </c>
      <c r="J8" s="374">
        <v>313946315</v>
      </c>
      <c r="K8" s="481">
        <v>43290</v>
      </c>
      <c r="L8" s="377" t="s">
        <v>623</v>
      </c>
      <c r="M8" s="378">
        <v>898487736785</v>
      </c>
      <c r="N8" s="510">
        <v>44762</v>
      </c>
      <c r="O8" s="374">
        <v>46</v>
      </c>
      <c r="P8" s="374">
        <v>46</v>
      </c>
      <c r="Q8" s="374">
        <v>47</v>
      </c>
      <c r="R8" s="374">
        <v>95</v>
      </c>
      <c r="S8" s="374">
        <v>100</v>
      </c>
      <c r="T8" s="374">
        <v>57</v>
      </c>
      <c r="U8" s="374"/>
      <c r="V8" s="374"/>
      <c r="W8" s="374"/>
      <c r="X8" s="374"/>
      <c r="Y8" s="374"/>
      <c r="Z8" s="374"/>
      <c r="AA8" s="374"/>
      <c r="AB8" s="374"/>
      <c r="AC8" s="374"/>
      <c r="AD8" s="374">
        <v>206</v>
      </c>
      <c r="AE8" s="374"/>
      <c r="AF8" s="374"/>
      <c r="AG8" s="374"/>
      <c r="AH8" s="374" t="s">
        <v>227</v>
      </c>
      <c r="AI8" s="374" t="s">
        <v>227</v>
      </c>
      <c r="AJ8" s="374" t="s">
        <v>227</v>
      </c>
      <c r="AK8" s="374" t="s">
        <v>227</v>
      </c>
      <c r="AL8" s="374" t="s">
        <v>227</v>
      </c>
      <c r="AM8" s="374" t="s">
        <v>227</v>
      </c>
      <c r="AN8" s="374" t="s">
        <v>227</v>
      </c>
      <c r="AO8" s="374" t="s">
        <v>227</v>
      </c>
      <c r="AP8" s="374" t="s">
        <v>227</v>
      </c>
      <c r="AQ8" s="374" t="s">
        <v>227</v>
      </c>
      <c r="AR8" s="374" t="s">
        <v>227</v>
      </c>
      <c r="AS8" s="374" t="s">
        <v>227</v>
      </c>
      <c r="AT8" s="374" t="s">
        <v>227</v>
      </c>
      <c r="AU8" s="374" t="s">
        <v>227</v>
      </c>
      <c r="AV8" s="374" t="s">
        <v>227</v>
      </c>
      <c r="AW8" s="374" t="s">
        <v>222</v>
      </c>
      <c r="AX8" s="374" t="s">
        <v>222</v>
      </c>
    </row>
    <row r="9" spans="1:50" s="12" customFormat="1" ht="15.75" x14ac:dyDescent="0.25">
      <c r="A9" s="374">
        <v>7</v>
      </c>
      <c r="B9" s="446">
        <v>107</v>
      </c>
      <c r="C9" s="374" t="s">
        <v>151</v>
      </c>
      <c r="D9" s="375" t="s">
        <v>624</v>
      </c>
      <c r="E9" s="375" t="s">
        <v>625</v>
      </c>
      <c r="F9" s="375" t="s">
        <v>626</v>
      </c>
      <c r="G9" s="374" t="s">
        <v>113</v>
      </c>
      <c r="H9" s="374">
        <v>2732</v>
      </c>
      <c r="I9" s="374" t="s">
        <v>170</v>
      </c>
      <c r="J9" s="374">
        <v>315258312</v>
      </c>
      <c r="K9" s="481">
        <v>43520</v>
      </c>
      <c r="L9" s="377" t="s">
        <v>627</v>
      </c>
      <c r="M9" s="378">
        <v>783882477860</v>
      </c>
      <c r="N9" s="510">
        <v>44760</v>
      </c>
      <c r="O9" s="374">
        <v>37</v>
      </c>
      <c r="P9" s="374">
        <v>35</v>
      </c>
      <c r="Q9" s="374">
        <v>42</v>
      </c>
      <c r="R9" s="374">
        <v>58</v>
      </c>
      <c r="S9" s="374">
        <v>59</v>
      </c>
      <c r="T9" s="374">
        <v>52</v>
      </c>
      <c r="U9" s="374"/>
      <c r="V9" s="374"/>
      <c r="W9" s="374"/>
      <c r="X9" s="374"/>
      <c r="Y9" s="374"/>
      <c r="Z9" s="374"/>
      <c r="AA9" s="374"/>
      <c r="AB9" s="374"/>
      <c r="AC9" s="374"/>
      <c r="AD9" s="374">
        <v>199</v>
      </c>
      <c r="AE9" s="374"/>
      <c r="AF9" s="374"/>
      <c r="AG9" s="374"/>
      <c r="AH9" s="374" t="s">
        <v>227</v>
      </c>
      <c r="AI9" s="374" t="s">
        <v>227</v>
      </c>
      <c r="AJ9" s="374" t="s">
        <v>227</v>
      </c>
      <c r="AK9" s="374" t="s">
        <v>227</v>
      </c>
      <c r="AL9" s="374" t="s">
        <v>227</v>
      </c>
      <c r="AM9" s="374" t="s">
        <v>227</v>
      </c>
      <c r="AN9" s="374" t="s">
        <v>227</v>
      </c>
      <c r="AO9" s="374" t="s">
        <v>227</v>
      </c>
      <c r="AP9" s="374" t="s">
        <v>227</v>
      </c>
      <c r="AQ9" s="374" t="s">
        <v>227</v>
      </c>
      <c r="AR9" s="374" t="s">
        <v>227</v>
      </c>
      <c r="AS9" s="374" t="s">
        <v>227</v>
      </c>
      <c r="AT9" s="374" t="s">
        <v>227</v>
      </c>
      <c r="AU9" s="374" t="s">
        <v>227</v>
      </c>
      <c r="AV9" s="374" t="s">
        <v>227</v>
      </c>
      <c r="AW9" s="374" t="s">
        <v>227</v>
      </c>
      <c r="AX9" s="374" t="s">
        <v>227</v>
      </c>
    </row>
    <row r="10" spans="1:50" s="12" customFormat="1" ht="15.75" x14ac:dyDescent="0.25">
      <c r="A10" s="374">
        <v>8</v>
      </c>
      <c r="B10" s="449">
        <v>108</v>
      </c>
      <c r="C10" s="374" t="s">
        <v>151</v>
      </c>
      <c r="D10" s="375" t="s">
        <v>628</v>
      </c>
      <c r="E10" s="375" t="s">
        <v>230</v>
      </c>
      <c r="F10" s="375" t="s">
        <v>231</v>
      </c>
      <c r="G10" s="374" t="s">
        <v>113</v>
      </c>
      <c r="H10" s="374">
        <v>2742</v>
      </c>
      <c r="I10" s="374" t="s">
        <v>170</v>
      </c>
      <c r="J10" s="374">
        <v>315373623</v>
      </c>
      <c r="K10" s="481">
        <v>43363</v>
      </c>
      <c r="L10" s="377" t="s">
        <v>629</v>
      </c>
      <c r="M10" s="378">
        <v>973623689452</v>
      </c>
      <c r="N10" s="510">
        <v>44762</v>
      </c>
      <c r="O10" s="374">
        <v>49</v>
      </c>
      <c r="P10" s="374">
        <v>49</v>
      </c>
      <c r="Q10" s="374">
        <v>49</v>
      </c>
      <c r="R10" s="374">
        <v>100</v>
      </c>
      <c r="S10" s="374">
        <v>98</v>
      </c>
      <c r="T10" s="374">
        <v>58</v>
      </c>
      <c r="U10" s="374"/>
      <c r="V10" s="374"/>
      <c r="W10" s="374"/>
      <c r="X10" s="374"/>
      <c r="Y10" s="374"/>
      <c r="Z10" s="374"/>
      <c r="AA10" s="374"/>
      <c r="AB10" s="374"/>
      <c r="AC10" s="374"/>
      <c r="AD10" s="374">
        <v>198</v>
      </c>
      <c r="AE10" s="374"/>
      <c r="AF10" s="374"/>
      <c r="AG10" s="374"/>
      <c r="AH10" s="374" t="s">
        <v>222</v>
      </c>
      <c r="AI10" s="374" t="s">
        <v>222</v>
      </c>
      <c r="AJ10" s="374" t="s">
        <v>222</v>
      </c>
      <c r="AK10" s="374" t="s">
        <v>222</v>
      </c>
      <c r="AL10" s="374" t="s">
        <v>222</v>
      </c>
      <c r="AM10" s="374" t="s">
        <v>222</v>
      </c>
      <c r="AN10" s="374" t="s">
        <v>222</v>
      </c>
      <c r="AO10" s="374" t="s">
        <v>222</v>
      </c>
      <c r="AP10" s="374" t="s">
        <v>222</v>
      </c>
      <c r="AQ10" s="374" t="s">
        <v>222</v>
      </c>
      <c r="AR10" s="374" t="s">
        <v>222</v>
      </c>
      <c r="AS10" s="374" t="s">
        <v>222</v>
      </c>
      <c r="AT10" s="374" t="s">
        <v>222</v>
      </c>
      <c r="AU10" s="374" t="s">
        <v>222</v>
      </c>
      <c r="AV10" s="374" t="s">
        <v>222</v>
      </c>
      <c r="AW10" s="374" t="s">
        <v>222</v>
      </c>
      <c r="AX10" s="374" t="s">
        <v>222</v>
      </c>
    </row>
    <row r="11" spans="1:50" s="12" customFormat="1" ht="15.75" x14ac:dyDescent="0.25">
      <c r="A11" s="374">
        <v>9</v>
      </c>
      <c r="B11" s="446">
        <v>109</v>
      </c>
      <c r="C11" s="374" t="s">
        <v>151</v>
      </c>
      <c r="D11" s="375" t="s">
        <v>630</v>
      </c>
      <c r="E11" s="375" t="s">
        <v>420</v>
      </c>
      <c r="F11" s="375" t="s">
        <v>421</v>
      </c>
      <c r="G11" s="374" t="s">
        <v>136</v>
      </c>
      <c r="H11" s="374">
        <v>2733</v>
      </c>
      <c r="I11" s="374" t="s">
        <v>171</v>
      </c>
      <c r="J11" s="374">
        <v>312589283</v>
      </c>
      <c r="K11" s="481">
        <v>43338</v>
      </c>
      <c r="L11" s="377" t="s">
        <v>631</v>
      </c>
      <c r="M11" s="378">
        <v>252262930851</v>
      </c>
      <c r="N11" s="510">
        <v>44761</v>
      </c>
      <c r="O11" s="374">
        <v>44</v>
      </c>
      <c r="P11" s="374">
        <v>43</v>
      </c>
      <c r="Q11" s="374">
        <v>47</v>
      </c>
      <c r="R11" s="374">
        <v>95</v>
      </c>
      <c r="S11" s="374">
        <v>98</v>
      </c>
      <c r="T11" s="374">
        <v>55</v>
      </c>
      <c r="U11" s="374"/>
      <c r="V11" s="374"/>
      <c r="W11" s="374"/>
      <c r="X11" s="374"/>
      <c r="Y11" s="374"/>
      <c r="Z11" s="374"/>
      <c r="AA11" s="374"/>
      <c r="AB11" s="374"/>
      <c r="AC11" s="374"/>
      <c r="AD11" s="374">
        <v>207</v>
      </c>
      <c r="AE11" s="374"/>
      <c r="AF11" s="374"/>
      <c r="AG11" s="374"/>
      <c r="AH11" s="374" t="s">
        <v>227</v>
      </c>
      <c r="AI11" s="374" t="s">
        <v>227</v>
      </c>
      <c r="AJ11" s="374" t="s">
        <v>222</v>
      </c>
      <c r="AK11" s="374" t="s">
        <v>222</v>
      </c>
      <c r="AL11" s="374" t="s">
        <v>222</v>
      </c>
      <c r="AM11" s="374" t="s">
        <v>227</v>
      </c>
      <c r="AN11" s="374" t="s">
        <v>227</v>
      </c>
      <c r="AO11" s="374" t="s">
        <v>227</v>
      </c>
      <c r="AP11" s="374" t="s">
        <v>227</v>
      </c>
      <c r="AQ11" s="374" t="s">
        <v>227</v>
      </c>
      <c r="AR11" s="374" t="s">
        <v>227</v>
      </c>
      <c r="AS11" s="374" t="s">
        <v>227</v>
      </c>
      <c r="AT11" s="374" t="s">
        <v>227</v>
      </c>
      <c r="AU11" s="374" t="s">
        <v>227</v>
      </c>
      <c r="AV11" s="374" t="s">
        <v>227</v>
      </c>
      <c r="AW11" s="374" t="s">
        <v>222</v>
      </c>
      <c r="AX11" s="374" t="s">
        <v>222</v>
      </c>
    </row>
    <row r="12" spans="1:50" s="12" customFormat="1" ht="15.75" x14ac:dyDescent="0.25">
      <c r="A12" s="374">
        <v>10</v>
      </c>
      <c r="B12" s="449">
        <v>110</v>
      </c>
      <c r="C12" s="374" t="s">
        <v>151</v>
      </c>
      <c r="D12" s="375" t="s">
        <v>632</v>
      </c>
      <c r="E12" s="375" t="s">
        <v>633</v>
      </c>
      <c r="F12" s="375" t="s">
        <v>634</v>
      </c>
      <c r="G12" s="374" t="s">
        <v>136</v>
      </c>
      <c r="H12" s="374">
        <v>3312</v>
      </c>
      <c r="I12" s="374" t="s">
        <v>171</v>
      </c>
      <c r="J12" s="374">
        <v>316594005</v>
      </c>
      <c r="K12" s="481">
        <v>43812</v>
      </c>
      <c r="L12" s="377" t="s">
        <v>635</v>
      </c>
      <c r="M12" s="378"/>
      <c r="N12" s="510">
        <v>44771</v>
      </c>
      <c r="O12" s="374">
        <v>43</v>
      </c>
      <c r="P12" s="374">
        <v>44</v>
      </c>
      <c r="Q12" s="374">
        <v>42</v>
      </c>
      <c r="R12" s="374">
        <v>91</v>
      </c>
      <c r="S12" s="374">
        <v>86</v>
      </c>
      <c r="T12" s="374">
        <v>42</v>
      </c>
      <c r="U12" s="374"/>
      <c r="V12" s="374"/>
      <c r="W12" s="374"/>
      <c r="X12" s="374"/>
      <c r="Y12" s="374"/>
      <c r="Z12" s="374"/>
      <c r="AA12" s="374"/>
      <c r="AB12" s="374"/>
      <c r="AC12" s="374"/>
      <c r="AD12" s="374">
        <v>205</v>
      </c>
      <c r="AE12" s="374"/>
      <c r="AF12" s="374"/>
      <c r="AG12" s="374"/>
      <c r="AH12" s="374" t="s">
        <v>227</v>
      </c>
      <c r="AI12" s="374" t="s">
        <v>227</v>
      </c>
      <c r="AJ12" s="374" t="s">
        <v>227</v>
      </c>
      <c r="AK12" s="374" t="s">
        <v>227</v>
      </c>
      <c r="AL12" s="374" t="s">
        <v>227</v>
      </c>
      <c r="AM12" s="374" t="s">
        <v>227</v>
      </c>
      <c r="AN12" s="374" t="s">
        <v>227</v>
      </c>
      <c r="AO12" s="374" t="s">
        <v>227</v>
      </c>
      <c r="AP12" s="374" t="s">
        <v>227</v>
      </c>
      <c r="AQ12" s="374" t="s">
        <v>227</v>
      </c>
      <c r="AR12" s="374" t="s">
        <v>227</v>
      </c>
      <c r="AS12" s="374" t="s">
        <v>227</v>
      </c>
      <c r="AT12" s="374" t="s">
        <v>227</v>
      </c>
      <c r="AU12" s="374" t="s">
        <v>227</v>
      </c>
      <c r="AV12" s="374" t="s">
        <v>227</v>
      </c>
      <c r="AW12" s="374" t="s">
        <v>222</v>
      </c>
      <c r="AX12" s="374" t="s">
        <v>222</v>
      </c>
    </row>
    <row r="13" spans="1:50" s="12" customFormat="1" ht="15.75" x14ac:dyDescent="0.25">
      <c r="A13" s="374">
        <v>11</v>
      </c>
      <c r="B13" s="446">
        <v>111</v>
      </c>
      <c r="C13" s="374" t="s">
        <v>151</v>
      </c>
      <c r="D13" s="375" t="s">
        <v>636</v>
      </c>
      <c r="E13" s="375" t="s">
        <v>637</v>
      </c>
      <c r="F13" s="375" t="s">
        <v>638</v>
      </c>
      <c r="G13" s="374" t="s">
        <v>136</v>
      </c>
      <c r="H13" s="374">
        <v>3028</v>
      </c>
      <c r="I13" s="374" t="s">
        <v>171</v>
      </c>
      <c r="J13" s="374">
        <v>313071813</v>
      </c>
      <c r="K13" s="481">
        <v>43823</v>
      </c>
      <c r="L13" s="377" t="s">
        <v>639</v>
      </c>
      <c r="M13" s="378"/>
      <c r="N13" s="510">
        <v>45104</v>
      </c>
      <c r="O13" s="374">
        <v>42</v>
      </c>
      <c r="P13" s="374">
        <v>39</v>
      </c>
      <c r="Q13" s="374">
        <v>42</v>
      </c>
      <c r="R13" s="374">
        <v>77</v>
      </c>
      <c r="S13" s="374">
        <v>82</v>
      </c>
      <c r="T13" s="374">
        <v>52</v>
      </c>
      <c r="U13" s="374"/>
      <c r="V13" s="374"/>
      <c r="W13" s="374"/>
      <c r="X13" s="374"/>
      <c r="Y13" s="374"/>
      <c r="Z13" s="374"/>
      <c r="AA13" s="374"/>
      <c r="AB13" s="374"/>
      <c r="AC13" s="374"/>
      <c r="AD13" s="374">
        <v>194</v>
      </c>
      <c r="AE13" s="374"/>
      <c r="AF13" s="374"/>
      <c r="AG13" s="374"/>
      <c r="AH13" s="374" t="s">
        <v>227</v>
      </c>
      <c r="AI13" s="374" t="s">
        <v>227</v>
      </c>
      <c r="AJ13" s="374" t="s">
        <v>227</v>
      </c>
      <c r="AK13" s="374" t="s">
        <v>227</v>
      </c>
      <c r="AL13" s="374" t="s">
        <v>222</v>
      </c>
      <c r="AM13" s="374" t="s">
        <v>227</v>
      </c>
      <c r="AN13" s="374" t="s">
        <v>227</v>
      </c>
      <c r="AO13" s="374" t="s">
        <v>222</v>
      </c>
      <c r="AP13" s="374" t="s">
        <v>227</v>
      </c>
      <c r="AQ13" s="374" t="s">
        <v>227</v>
      </c>
      <c r="AR13" s="374" t="s">
        <v>222</v>
      </c>
      <c r="AS13" s="374" t="s">
        <v>222</v>
      </c>
      <c r="AT13" s="374" t="s">
        <v>222</v>
      </c>
      <c r="AU13" s="374" t="s">
        <v>222</v>
      </c>
      <c r="AV13" s="374" t="s">
        <v>222</v>
      </c>
      <c r="AW13" s="374" t="s">
        <v>227</v>
      </c>
      <c r="AX13" s="374" t="s">
        <v>227</v>
      </c>
    </row>
    <row r="14" spans="1:50" s="12" customFormat="1" ht="15.75" x14ac:dyDescent="0.25">
      <c r="A14" s="374">
        <v>12</v>
      </c>
      <c r="B14" s="449">
        <v>112</v>
      </c>
      <c r="C14" s="374" t="s">
        <v>151</v>
      </c>
      <c r="D14" s="375" t="s">
        <v>640</v>
      </c>
      <c r="E14" s="375" t="s">
        <v>641</v>
      </c>
      <c r="F14" s="375" t="s">
        <v>642</v>
      </c>
      <c r="G14" s="374" t="s">
        <v>136</v>
      </c>
      <c r="H14" s="374">
        <v>2738</v>
      </c>
      <c r="I14" s="374" t="s">
        <v>171</v>
      </c>
      <c r="J14" s="374">
        <v>313094281</v>
      </c>
      <c r="K14" s="481">
        <v>43031</v>
      </c>
      <c r="L14" s="377" t="s">
        <v>643</v>
      </c>
      <c r="M14" s="378"/>
      <c r="N14" s="510">
        <v>44762</v>
      </c>
      <c r="O14" s="374">
        <v>42</v>
      </c>
      <c r="P14" s="374">
        <v>42</v>
      </c>
      <c r="Q14" s="374">
        <v>42</v>
      </c>
      <c r="R14" s="374">
        <v>94</v>
      </c>
      <c r="S14" s="374">
        <v>87</v>
      </c>
      <c r="T14" s="374">
        <v>57</v>
      </c>
      <c r="U14" s="374"/>
      <c r="V14" s="374"/>
      <c r="W14" s="374"/>
      <c r="X14" s="374"/>
      <c r="Y14" s="374"/>
      <c r="Z14" s="374"/>
      <c r="AA14" s="374"/>
      <c r="AB14" s="374"/>
      <c r="AC14" s="374"/>
      <c r="AD14" s="374">
        <v>207</v>
      </c>
      <c r="AE14" s="374"/>
      <c r="AF14" s="374"/>
      <c r="AG14" s="374"/>
      <c r="AH14" s="374" t="s">
        <v>222</v>
      </c>
      <c r="AI14" s="374" t="s">
        <v>222</v>
      </c>
      <c r="AJ14" s="374" t="s">
        <v>222</v>
      </c>
      <c r="AK14" s="374" t="s">
        <v>222</v>
      </c>
      <c r="AL14" s="374" t="s">
        <v>227</v>
      </c>
      <c r="AM14" s="374" t="s">
        <v>222</v>
      </c>
      <c r="AN14" s="374" t="s">
        <v>222</v>
      </c>
      <c r="AO14" s="374" t="s">
        <v>227</v>
      </c>
      <c r="AP14" s="374" t="s">
        <v>227</v>
      </c>
      <c r="AQ14" s="374" t="s">
        <v>222</v>
      </c>
      <c r="AR14" s="374" t="s">
        <v>222</v>
      </c>
      <c r="AS14" s="374" t="s">
        <v>227</v>
      </c>
      <c r="AT14" s="374" t="s">
        <v>227</v>
      </c>
      <c r="AU14" s="374" t="s">
        <v>222</v>
      </c>
      <c r="AV14" s="374" t="s">
        <v>222</v>
      </c>
      <c r="AW14" s="374" t="s">
        <v>222</v>
      </c>
      <c r="AX14" s="374" t="s">
        <v>222</v>
      </c>
    </row>
    <row r="15" spans="1:50" s="12" customFormat="1" ht="15.75" x14ac:dyDescent="0.25">
      <c r="A15" s="374">
        <v>13</v>
      </c>
      <c r="B15" s="446">
        <v>113</v>
      </c>
      <c r="C15" s="374" t="s">
        <v>151</v>
      </c>
      <c r="D15" s="375" t="s">
        <v>644</v>
      </c>
      <c r="E15" s="375" t="s">
        <v>567</v>
      </c>
      <c r="F15" s="375" t="s">
        <v>568</v>
      </c>
      <c r="G15" s="374" t="s">
        <v>136</v>
      </c>
      <c r="H15" s="374">
        <v>2723</v>
      </c>
      <c r="I15" s="374" t="s">
        <v>171</v>
      </c>
      <c r="J15" s="374"/>
      <c r="K15" s="481">
        <v>43326</v>
      </c>
      <c r="L15" s="377" t="s">
        <v>645</v>
      </c>
      <c r="M15" s="378">
        <v>584323424756</v>
      </c>
      <c r="N15" s="510">
        <v>44772</v>
      </c>
      <c r="O15" s="374">
        <v>33</v>
      </c>
      <c r="P15" s="374">
        <v>37</v>
      </c>
      <c r="Q15" s="374">
        <v>38</v>
      </c>
      <c r="R15" s="374">
        <v>47</v>
      </c>
      <c r="S15" s="374">
        <v>73</v>
      </c>
      <c r="T15" s="374">
        <v>42</v>
      </c>
      <c r="U15" s="374"/>
      <c r="V15" s="374"/>
      <c r="W15" s="374"/>
      <c r="X15" s="374"/>
      <c r="Y15" s="374"/>
      <c r="Z15" s="374"/>
      <c r="AA15" s="374"/>
      <c r="AB15" s="374"/>
      <c r="AC15" s="374"/>
      <c r="AD15" s="374">
        <v>199</v>
      </c>
      <c r="AE15" s="374"/>
      <c r="AF15" s="374"/>
      <c r="AG15" s="374"/>
      <c r="AH15" s="374" t="s">
        <v>222</v>
      </c>
      <c r="AI15" s="374" t="s">
        <v>227</v>
      </c>
      <c r="AJ15" s="374" t="s">
        <v>227</v>
      </c>
      <c r="AK15" s="374" t="s">
        <v>227</v>
      </c>
      <c r="AL15" s="374" t="s">
        <v>227</v>
      </c>
      <c r="AM15" s="374" t="s">
        <v>227</v>
      </c>
      <c r="AN15" s="374" t="s">
        <v>227</v>
      </c>
      <c r="AO15" s="374" t="s">
        <v>227</v>
      </c>
      <c r="AP15" s="374" t="s">
        <v>222</v>
      </c>
      <c r="AQ15" s="374" t="s">
        <v>222</v>
      </c>
      <c r="AR15" s="374" t="s">
        <v>222</v>
      </c>
      <c r="AS15" s="374" t="s">
        <v>222</v>
      </c>
      <c r="AT15" s="374" t="s">
        <v>222</v>
      </c>
      <c r="AU15" s="374" t="s">
        <v>222</v>
      </c>
      <c r="AV15" s="374" t="s">
        <v>222</v>
      </c>
      <c r="AW15" s="374" t="s">
        <v>227</v>
      </c>
      <c r="AX15" s="374" t="s">
        <v>227</v>
      </c>
    </row>
    <row r="16" spans="1:50" s="12" customFormat="1" ht="15.75" x14ac:dyDescent="0.25">
      <c r="A16" s="374">
        <v>14</v>
      </c>
      <c r="B16" s="449">
        <v>114</v>
      </c>
      <c r="C16" s="374" t="s">
        <v>151</v>
      </c>
      <c r="D16" s="375" t="s">
        <v>646</v>
      </c>
      <c r="E16" s="375" t="s">
        <v>647</v>
      </c>
      <c r="F16" s="375" t="s">
        <v>648</v>
      </c>
      <c r="G16" s="374" t="s">
        <v>136</v>
      </c>
      <c r="H16" s="374">
        <v>3491</v>
      </c>
      <c r="I16" s="374" t="s">
        <v>171</v>
      </c>
      <c r="J16" s="374">
        <v>314358941</v>
      </c>
      <c r="K16" s="481">
        <v>43792</v>
      </c>
      <c r="L16" s="377" t="s">
        <v>649</v>
      </c>
      <c r="M16" s="378">
        <v>697390607272</v>
      </c>
      <c r="N16" s="510">
        <v>45493</v>
      </c>
      <c r="O16" s="374">
        <v>46</v>
      </c>
      <c r="P16" s="374">
        <v>44</v>
      </c>
      <c r="Q16" s="374">
        <v>47</v>
      </c>
      <c r="R16" s="374">
        <v>99</v>
      </c>
      <c r="S16" s="374">
        <v>95</v>
      </c>
      <c r="T16" s="374">
        <v>60</v>
      </c>
      <c r="U16" s="374"/>
      <c r="V16" s="374"/>
      <c r="W16" s="374"/>
      <c r="X16" s="374"/>
      <c r="Y16" s="374"/>
      <c r="Z16" s="374"/>
      <c r="AA16" s="374"/>
      <c r="AB16" s="374"/>
      <c r="AC16" s="374"/>
      <c r="AD16" s="374">
        <v>199</v>
      </c>
      <c r="AE16" s="374"/>
      <c r="AF16" s="374"/>
      <c r="AG16" s="374"/>
      <c r="AH16" s="374" t="s">
        <v>222</v>
      </c>
      <c r="AI16" s="374" t="s">
        <v>222</v>
      </c>
      <c r="AJ16" s="374" t="s">
        <v>222</v>
      </c>
      <c r="AK16" s="374" t="s">
        <v>222</v>
      </c>
      <c r="AL16" s="374" t="s">
        <v>222</v>
      </c>
      <c r="AM16" s="374" t="s">
        <v>222</v>
      </c>
      <c r="AN16" s="374" t="s">
        <v>222</v>
      </c>
      <c r="AO16" s="374" t="s">
        <v>227</v>
      </c>
      <c r="AP16" s="374" t="s">
        <v>227</v>
      </c>
      <c r="AQ16" s="374" t="s">
        <v>222</v>
      </c>
      <c r="AR16" s="374" t="s">
        <v>222</v>
      </c>
      <c r="AS16" s="374" t="s">
        <v>222</v>
      </c>
      <c r="AT16" s="374" t="s">
        <v>222</v>
      </c>
      <c r="AU16" s="374" t="s">
        <v>222</v>
      </c>
      <c r="AV16" s="374" t="s">
        <v>222</v>
      </c>
      <c r="AW16" s="374" t="s">
        <v>222</v>
      </c>
      <c r="AX16" s="374" t="s">
        <v>222</v>
      </c>
    </row>
    <row r="17" spans="1:50" s="12" customFormat="1" ht="15.75" x14ac:dyDescent="0.25">
      <c r="A17" s="374">
        <v>15</v>
      </c>
      <c r="B17" s="446">
        <v>115</v>
      </c>
      <c r="C17" s="374" t="s">
        <v>151</v>
      </c>
      <c r="D17" s="375" t="s">
        <v>650</v>
      </c>
      <c r="E17" s="375" t="s">
        <v>651</v>
      </c>
      <c r="F17" s="375" t="s">
        <v>652</v>
      </c>
      <c r="G17" s="374" t="s">
        <v>136</v>
      </c>
      <c r="H17" s="374">
        <v>2927</v>
      </c>
      <c r="I17" s="374" t="s">
        <v>171</v>
      </c>
      <c r="J17" s="374">
        <v>317156760</v>
      </c>
      <c r="K17" s="481">
        <v>43684</v>
      </c>
      <c r="L17" s="377" t="s">
        <v>653</v>
      </c>
      <c r="M17" s="378">
        <v>578329654973</v>
      </c>
      <c r="N17" s="510">
        <v>44785</v>
      </c>
      <c r="O17" s="374">
        <v>44</v>
      </c>
      <c r="P17" s="374">
        <v>44</v>
      </c>
      <c r="Q17" s="374">
        <v>44</v>
      </c>
      <c r="R17" s="374">
        <v>96</v>
      </c>
      <c r="S17" s="374">
        <v>90</v>
      </c>
      <c r="T17" s="374">
        <v>58</v>
      </c>
      <c r="U17" s="374"/>
      <c r="V17" s="374"/>
      <c r="W17" s="374"/>
      <c r="X17" s="374"/>
      <c r="Y17" s="374"/>
      <c r="Z17" s="374"/>
      <c r="AA17" s="374"/>
      <c r="AB17" s="374"/>
      <c r="AC17" s="374"/>
      <c r="AD17" s="374">
        <v>203</v>
      </c>
      <c r="AE17" s="374"/>
      <c r="AF17" s="374"/>
      <c r="AG17" s="374"/>
      <c r="AH17" s="374" t="s">
        <v>227</v>
      </c>
      <c r="AI17" s="374" t="s">
        <v>222</v>
      </c>
      <c r="AJ17" s="374" t="s">
        <v>227</v>
      </c>
      <c r="AK17" s="374" t="s">
        <v>222</v>
      </c>
      <c r="AL17" s="374" t="s">
        <v>222</v>
      </c>
      <c r="AM17" s="374" t="s">
        <v>227</v>
      </c>
      <c r="AN17" s="374" t="s">
        <v>227</v>
      </c>
      <c r="AO17" s="374" t="s">
        <v>227</v>
      </c>
      <c r="AP17" s="374" t="s">
        <v>227</v>
      </c>
      <c r="AQ17" s="374" t="s">
        <v>222</v>
      </c>
      <c r="AR17" s="374" t="s">
        <v>222</v>
      </c>
      <c r="AS17" s="374" t="s">
        <v>222</v>
      </c>
      <c r="AT17" s="374" t="s">
        <v>227</v>
      </c>
      <c r="AU17" s="374" t="s">
        <v>227</v>
      </c>
      <c r="AV17" s="374" t="s">
        <v>227</v>
      </c>
      <c r="AW17" s="374" t="s">
        <v>222</v>
      </c>
      <c r="AX17" s="374" t="s">
        <v>227</v>
      </c>
    </row>
    <row r="18" spans="1:50" s="12" customFormat="1" ht="15.75" x14ac:dyDescent="0.25">
      <c r="A18" s="374">
        <v>16</v>
      </c>
      <c r="B18" s="449">
        <v>116</v>
      </c>
      <c r="C18" s="374" t="s">
        <v>151</v>
      </c>
      <c r="D18" s="375" t="s">
        <v>654</v>
      </c>
      <c r="E18" s="375" t="s">
        <v>655</v>
      </c>
      <c r="F18" s="375" t="s">
        <v>656</v>
      </c>
      <c r="G18" s="374" t="s">
        <v>136</v>
      </c>
      <c r="H18" s="374">
        <v>2737</v>
      </c>
      <c r="I18" s="374" t="s">
        <v>171</v>
      </c>
      <c r="J18" s="374">
        <v>304855930</v>
      </c>
      <c r="K18" s="481">
        <v>43000</v>
      </c>
      <c r="L18" s="377" t="s">
        <v>657</v>
      </c>
      <c r="M18" s="378">
        <v>432156813243</v>
      </c>
      <c r="N18" s="510">
        <v>44762</v>
      </c>
      <c r="O18" s="374">
        <v>38</v>
      </c>
      <c r="P18" s="374">
        <v>41</v>
      </c>
      <c r="Q18" s="374">
        <v>45</v>
      </c>
      <c r="R18" s="374">
        <v>93</v>
      </c>
      <c r="S18" s="374">
        <v>85</v>
      </c>
      <c r="T18" s="374">
        <v>57</v>
      </c>
      <c r="U18" s="374"/>
      <c r="V18" s="374"/>
      <c r="W18" s="374"/>
      <c r="X18" s="374"/>
      <c r="Y18" s="374"/>
      <c r="Z18" s="374"/>
      <c r="AA18" s="374"/>
      <c r="AB18" s="374"/>
      <c r="AC18" s="374"/>
      <c r="AD18" s="374">
        <v>202</v>
      </c>
      <c r="AE18" s="374"/>
      <c r="AF18" s="374"/>
      <c r="AG18" s="374"/>
      <c r="AH18" s="374" t="s">
        <v>222</v>
      </c>
      <c r="AI18" s="374" t="s">
        <v>227</v>
      </c>
      <c r="AJ18" s="374" t="s">
        <v>227</v>
      </c>
      <c r="AK18" s="374" t="s">
        <v>222</v>
      </c>
      <c r="AL18" s="374" t="s">
        <v>222</v>
      </c>
      <c r="AM18" s="374" t="s">
        <v>227</v>
      </c>
      <c r="AN18" s="374" t="s">
        <v>222</v>
      </c>
      <c r="AO18" s="374" t="s">
        <v>227</v>
      </c>
      <c r="AP18" s="374" t="s">
        <v>227</v>
      </c>
      <c r="AQ18" s="374" t="s">
        <v>222</v>
      </c>
      <c r="AR18" s="374" t="s">
        <v>222</v>
      </c>
      <c r="AS18" s="374" t="s">
        <v>222</v>
      </c>
      <c r="AT18" s="374" t="s">
        <v>222</v>
      </c>
      <c r="AU18" s="374" t="s">
        <v>222</v>
      </c>
      <c r="AV18" s="374" t="s">
        <v>222</v>
      </c>
      <c r="AW18" s="374" t="s">
        <v>227</v>
      </c>
      <c r="AX18" s="374" t="s">
        <v>227</v>
      </c>
    </row>
    <row r="19" spans="1:50" s="12" customFormat="1" ht="15.75" x14ac:dyDescent="0.25">
      <c r="A19" s="374">
        <v>17</v>
      </c>
      <c r="B19" s="446">
        <v>117</v>
      </c>
      <c r="C19" s="374" t="s">
        <v>151</v>
      </c>
      <c r="D19" s="375" t="s">
        <v>658</v>
      </c>
      <c r="E19" s="375" t="s">
        <v>483</v>
      </c>
      <c r="F19" s="375" t="s">
        <v>484</v>
      </c>
      <c r="G19" s="374" t="s">
        <v>136</v>
      </c>
      <c r="H19" s="374">
        <v>3362</v>
      </c>
      <c r="I19" s="374" t="s">
        <v>171</v>
      </c>
      <c r="J19" s="374">
        <v>319321832</v>
      </c>
      <c r="K19" s="481">
        <v>43064</v>
      </c>
      <c r="L19" s="377" t="s">
        <v>659</v>
      </c>
      <c r="M19" s="378"/>
      <c r="N19" s="510">
        <v>45137</v>
      </c>
      <c r="O19" s="374">
        <v>45</v>
      </c>
      <c r="P19" s="374">
        <v>42</v>
      </c>
      <c r="Q19" s="374">
        <v>46</v>
      </c>
      <c r="R19" s="374">
        <v>94</v>
      </c>
      <c r="S19" s="374">
        <v>93</v>
      </c>
      <c r="T19" s="374">
        <v>48</v>
      </c>
      <c r="U19" s="374"/>
      <c r="V19" s="374"/>
      <c r="W19" s="374"/>
      <c r="X19" s="374"/>
      <c r="Y19" s="374"/>
      <c r="Z19" s="374"/>
      <c r="AA19" s="374"/>
      <c r="AB19" s="374"/>
      <c r="AC19" s="374"/>
      <c r="AD19" s="374">
        <v>205</v>
      </c>
      <c r="AE19" s="374"/>
      <c r="AF19" s="374"/>
      <c r="AG19" s="374"/>
      <c r="AH19" s="374" t="s">
        <v>222</v>
      </c>
      <c r="AI19" s="374" t="s">
        <v>222</v>
      </c>
      <c r="AJ19" s="374" t="s">
        <v>222</v>
      </c>
      <c r="AK19" s="374" t="s">
        <v>227</v>
      </c>
      <c r="AL19" s="374" t="s">
        <v>222</v>
      </c>
      <c r="AM19" s="374" t="s">
        <v>222</v>
      </c>
      <c r="AN19" s="374" t="s">
        <v>227</v>
      </c>
      <c r="AO19" s="374" t="s">
        <v>222</v>
      </c>
      <c r="AP19" s="374" t="s">
        <v>222</v>
      </c>
      <c r="AQ19" s="374" t="s">
        <v>222</v>
      </c>
      <c r="AR19" s="374" t="s">
        <v>222</v>
      </c>
      <c r="AS19" s="374" t="s">
        <v>222</v>
      </c>
      <c r="AT19" s="374" t="s">
        <v>222</v>
      </c>
      <c r="AU19" s="374" t="s">
        <v>222</v>
      </c>
      <c r="AV19" s="374" t="s">
        <v>222</v>
      </c>
      <c r="AW19" s="374" t="s">
        <v>222</v>
      </c>
      <c r="AX19" s="374" t="s">
        <v>222</v>
      </c>
    </row>
    <row r="20" spans="1:50" s="12" customFormat="1" ht="15.75" x14ac:dyDescent="0.25">
      <c r="A20" s="374">
        <v>18</v>
      </c>
      <c r="B20" s="449">
        <v>118</v>
      </c>
      <c r="C20" s="374" t="s">
        <v>151</v>
      </c>
      <c r="D20" s="375" t="s">
        <v>660</v>
      </c>
      <c r="E20" s="375" t="s">
        <v>355</v>
      </c>
      <c r="F20" s="375" t="s">
        <v>356</v>
      </c>
      <c r="G20" s="374" t="s">
        <v>136</v>
      </c>
      <c r="H20" s="374">
        <v>2932</v>
      </c>
      <c r="I20" s="374" t="s">
        <v>171</v>
      </c>
      <c r="J20" s="374">
        <v>319321832</v>
      </c>
      <c r="K20" s="481">
        <v>43724</v>
      </c>
      <c r="L20" s="377" t="s">
        <v>661</v>
      </c>
      <c r="M20" s="378">
        <v>663652498107</v>
      </c>
      <c r="N20" s="510">
        <v>44785</v>
      </c>
      <c r="O20" s="374">
        <v>40</v>
      </c>
      <c r="P20" s="374">
        <v>39</v>
      </c>
      <c r="Q20" s="374">
        <v>44</v>
      </c>
      <c r="R20" s="374">
        <v>89</v>
      </c>
      <c r="S20" s="374">
        <v>84</v>
      </c>
      <c r="T20" s="374">
        <v>52</v>
      </c>
      <c r="U20" s="374"/>
      <c r="V20" s="374"/>
      <c r="W20" s="374"/>
      <c r="X20" s="374"/>
      <c r="Y20" s="374"/>
      <c r="Z20" s="374"/>
      <c r="AA20" s="374"/>
      <c r="AB20" s="374"/>
      <c r="AC20" s="374"/>
      <c r="AD20" s="374">
        <v>195</v>
      </c>
      <c r="AE20" s="374"/>
      <c r="AF20" s="374"/>
      <c r="AG20" s="374"/>
      <c r="AH20" s="374" t="s">
        <v>222</v>
      </c>
      <c r="AI20" s="374" t="s">
        <v>222</v>
      </c>
      <c r="AJ20" s="374" t="s">
        <v>222</v>
      </c>
      <c r="AK20" s="374" t="s">
        <v>222</v>
      </c>
      <c r="AL20" s="374" t="s">
        <v>222</v>
      </c>
      <c r="AM20" s="374" t="s">
        <v>227</v>
      </c>
      <c r="AN20" s="374" t="s">
        <v>227</v>
      </c>
      <c r="AO20" s="374" t="s">
        <v>222</v>
      </c>
      <c r="AP20" s="374" t="s">
        <v>222</v>
      </c>
      <c r="AQ20" s="374" t="s">
        <v>227</v>
      </c>
      <c r="AR20" s="374" t="s">
        <v>227</v>
      </c>
      <c r="AS20" s="374" t="s">
        <v>222</v>
      </c>
      <c r="AT20" s="374" t="s">
        <v>222</v>
      </c>
      <c r="AU20" s="374" t="s">
        <v>222</v>
      </c>
      <c r="AV20" s="374" t="s">
        <v>222</v>
      </c>
      <c r="AW20" s="374" t="s">
        <v>227</v>
      </c>
      <c r="AX20" s="374" t="s">
        <v>222</v>
      </c>
    </row>
    <row r="21" spans="1:50" s="12" customFormat="1" ht="15.75" x14ac:dyDescent="0.25">
      <c r="A21" s="374">
        <v>19</v>
      </c>
      <c r="B21" s="446">
        <v>119</v>
      </c>
      <c r="C21" s="374" t="s">
        <v>151</v>
      </c>
      <c r="D21" s="375" t="s">
        <v>662</v>
      </c>
      <c r="E21" s="375" t="s">
        <v>282</v>
      </c>
      <c r="F21" s="375" t="s">
        <v>283</v>
      </c>
      <c r="G21" s="374" t="s">
        <v>136</v>
      </c>
      <c r="H21" s="374">
        <v>3626</v>
      </c>
      <c r="I21" s="374" t="s">
        <v>171</v>
      </c>
      <c r="J21" s="374">
        <v>314094473</v>
      </c>
      <c r="K21" s="481">
        <v>43427</v>
      </c>
      <c r="L21" s="377" t="s">
        <v>663</v>
      </c>
      <c r="M21" s="378"/>
      <c r="N21" s="510">
        <v>45494</v>
      </c>
      <c r="O21" s="374">
        <v>47</v>
      </c>
      <c r="P21" s="374">
        <v>44</v>
      </c>
      <c r="Q21" s="374">
        <v>47</v>
      </c>
      <c r="R21" s="374">
        <v>99</v>
      </c>
      <c r="S21" s="374">
        <v>96</v>
      </c>
      <c r="T21" s="374">
        <v>60</v>
      </c>
      <c r="U21" s="374"/>
      <c r="V21" s="374"/>
      <c r="W21" s="374"/>
      <c r="X21" s="374"/>
      <c r="Y21" s="374"/>
      <c r="Z21" s="374"/>
      <c r="AA21" s="374"/>
      <c r="AB21" s="374"/>
      <c r="AC21" s="374"/>
      <c r="AD21" s="374">
        <v>209</v>
      </c>
      <c r="AE21" s="374"/>
      <c r="AF21" s="374"/>
      <c r="AG21" s="374"/>
      <c r="AH21" s="374" t="s">
        <v>222</v>
      </c>
      <c r="AI21" s="374" t="s">
        <v>222</v>
      </c>
      <c r="AJ21" s="374" t="s">
        <v>222</v>
      </c>
      <c r="AK21" s="374" t="s">
        <v>222</v>
      </c>
      <c r="AL21" s="374" t="s">
        <v>222</v>
      </c>
      <c r="AM21" s="374" t="s">
        <v>227</v>
      </c>
      <c r="AN21" s="374" t="s">
        <v>227</v>
      </c>
      <c r="AO21" s="374" t="s">
        <v>227</v>
      </c>
      <c r="AP21" s="374" t="s">
        <v>227</v>
      </c>
      <c r="AQ21" s="374" t="s">
        <v>222</v>
      </c>
      <c r="AR21" s="374" t="s">
        <v>222</v>
      </c>
      <c r="AS21" s="374" t="s">
        <v>222</v>
      </c>
      <c r="AT21" s="374" t="s">
        <v>222</v>
      </c>
      <c r="AU21" s="374" t="s">
        <v>222</v>
      </c>
      <c r="AV21" s="374" t="s">
        <v>222</v>
      </c>
      <c r="AW21" s="374" t="s">
        <v>222</v>
      </c>
      <c r="AX21" s="374" t="s">
        <v>222</v>
      </c>
    </row>
    <row r="22" spans="1:50" s="12" customFormat="1" ht="15.75" x14ac:dyDescent="0.25">
      <c r="A22" s="374">
        <v>20</v>
      </c>
      <c r="B22" s="449">
        <v>120</v>
      </c>
      <c r="C22" s="374" t="s">
        <v>151</v>
      </c>
      <c r="D22" s="375" t="s">
        <v>664</v>
      </c>
      <c r="E22" s="375" t="s">
        <v>435</v>
      </c>
      <c r="F22" s="375" t="s">
        <v>436</v>
      </c>
      <c r="G22" s="374" t="s">
        <v>136</v>
      </c>
      <c r="H22" s="374">
        <v>2596</v>
      </c>
      <c r="I22" s="374" t="s">
        <v>171</v>
      </c>
      <c r="J22" s="374">
        <v>316549924</v>
      </c>
      <c r="K22" s="481">
        <v>43251</v>
      </c>
      <c r="L22" s="377" t="s">
        <v>665</v>
      </c>
      <c r="M22" s="378">
        <v>913328386170</v>
      </c>
      <c r="N22" s="510">
        <v>44715</v>
      </c>
      <c r="O22" s="374">
        <v>48</v>
      </c>
      <c r="P22" s="374">
        <v>50</v>
      </c>
      <c r="Q22" s="374">
        <v>49</v>
      </c>
      <c r="R22" s="374">
        <v>98</v>
      </c>
      <c r="S22" s="374">
        <v>89</v>
      </c>
      <c r="T22" s="374">
        <v>61</v>
      </c>
      <c r="U22" s="374"/>
      <c r="V22" s="374"/>
      <c r="W22" s="374"/>
      <c r="X22" s="374"/>
      <c r="Y22" s="374"/>
      <c r="Z22" s="374"/>
      <c r="AA22" s="374"/>
      <c r="AB22" s="374"/>
      <c r="AC22" s="374"/>
      <c r="AD22" s="374">
        <v>204</v>
      </c>
      <c r="AE22" s="374"/>
      <c r="AF22" s="374"/>
      <c r="AG22" s="374"/>
      <c r="AH22" s="374" t="s">
        <v>227</v>
      </c>
      <c r="AI22" s="374" t="s">
        <v>222</v>
      </c>
      <c r="AJ22" s="374" t="s">
        <v>222</v>
      </c>
      <c r="AK22" s="374" t="s">
        <v>222</v>
      </c>
      <c r="AL22" s="374" t="s">
        <v>222</v>
      </c>
      <c r="AM22" s="374" t="s">
        <v>222</v>
      </c>
      <c r="AN22" s="374" t="s">
        <v>227</v>
      </c>
      <c r="AO22" s="374" t="s">
        <v>222</v>
      </c>
      <c r="AP22" s="374" t="s">
        <v>222</v>
      </c>
      <c r="AQ22" s="374" t="s">
        <v>222</v>
      </c>
      <c r="AR22" s="374" t="s">
        <v>222</v>
      </c>
      <c r="AS22" s="374" t="s">
        <v>222</v>
      </c>
      <c r="AT22" s="374" t="s">
        <v>222</v>
      </c>
      <c r="AU22" s="374" t="s">
        <v>227</v>
      </c>
      <c r="AV22" s="374" t="s">
        <v>227</v>
      </c>
      <c r="AW22" s="374" t="s">
        <v>222</v>
      </c>
      <c r="AX22" s="374" t="s">
        <v>222</v>
      </c>
    </row>
    <row r="23" spans="1:50" s="12" customFormat="1" ht="15.75" x14ac:dyDescent="0.25">
      <c r="A23" s="374">
        <v>21</v>
      </c>
      <c r="B23" s="446">
        <v>121</v>
      </c>
      <c r="C23" s="374" t="s">
        <v>151</v>
      </c>
      <c r="D23" s="375" t="s">
        <v>666</v>
      </c>
      <c r="E23" s="375" t="s">
        <v>667</v>
      </c>
      <c r="F23" s="375" t="s">
        <v>668</v>
      </c>
      <c r="G23" s="374" t="s">
        <v>113</v>
      </c>
      <c r="H23" s="374">
        <v>2734</v>
      </c>
      <c r="I23" s="374" t="s">
        <v>171</v>
      </c>
      <c r="J23" s="374">
        <v>309588293</v>
      </c>
      <c r="K23" s="481">
        <v>43088</v>
      </c>
      <c r="L23" s="377" t="s">
        <v>669</v>
      </c>
      <c r="M23" s="378">
        <v>769927008694</v>
      </c>
      <c r="N23" s="510">
        <v>44761</v>
      </c>
      <c r="O23" s="374">
        <v>41</v>
      </c>
      <c r="P23" s="374">
        <v>47</v>
      </c>
      <c r="Q23" s="374">
        <v>46</v>
      </c>
      <c r="R23" s="374">
        <v>92</v>
      </c>
      <c r="S23" s="374">
        <v>93</v>
      </c>
      <c r="T23" s="374">
        <v>52</v>
      </c>
      <c r="U23" s="374"/>
      <c r="V23" s="374"/>
      <c r="W23" s="374"/>
      <c r="X23" s="374"/>
      <c r="Y23" s="374"/>
      <c r="Z23" s="374"/>
      <c r="AA23" s="374"/>
      <c r="AB23" s="374"/>
      <c r="AC23" s="374"/>
      <c r="AD23" s="374">
        <v>201</v>
      </c>
      <c r="AE23" s="374"/>
      <c r="AF23" s="374"/>
      <c r="AG23" s="374"/>
      <c r="AH23" s="374" t="s">
        <v>227</v>
      </c>
      <c r="AI23" s="374" t="s">
        <v>227</v>
      </c>
      <c r="AJ23" s="374" t="s">
        <v>227</v>
      </c>
      <c r="AK23" s="374" t="s">
        <v>227</v>
      </c>
      <c r="AL23" s="374" t="s">
        <v>222</v>
      </c>
      <c r="AM23" s="374" t="s">
        <v>222</v>
      </c>
      <c r="AN23" s="374" t="s">
        <v>222</v>
      </c>
      <c r="AO23" s="374" t="s">
        <v>222</v>
      </c>
      <c r="AP23" s="374" t="s">
        <v>222</v>
      </c>
      <c r="AQ23" s="374" t="s">
        <v>227</v>
      </c>
      <c r="AR23" s="374" t="s">
        <v>227</v>
      </c>
      <c r="AS23" s="374" t="s">
        <v>227</v>
      </c>
      <c r="AT23" s="374" t="s">
        <v>227</v>
      </c>
      <c r="AU23" s="374" t="s">
        <v>227</v>
      </c>
      <c r="AV23" s="374" t="s">
        <v>227</v>
      </c>
      <c r="AW23" s="374" t="s">
        <v>222</v>
      </c>
      <c r="AX23" s="374" t="s">
        <v>222</v>
      </c>
    </row>
    <row r="24" spans="1:50" s="12" customFormat="1" ht="15.75" x14ac:dyDescent="0.25">
      <c r="A24" s="374">
        <v>22</v>
      </c>
      <c r="B24" s="449">
        <v>122</v>
      </c>
      <c r="C24" s="374" t="s">
        <v>151</v>
      </c>
      <c r="D24" s="375" t="s">
        <v>670</v>
      </c>
      <c r="E24" s="375" t="s">
        <v>671</v>
      </c>
      <c r="F24" s="375" t="s">
        <v>672</v>
      </c>
      <c r="G24" s="374" t="s">
        <v>113</v>
      </c>
      <c r="H24" s="374">
        <v>2736</v>
      </c>
      <c r="I24" s="374" t="s">
        <v>171</v>
      </c>
      <c r="J24" s="374">
        <v>306627152</v>
      </c>
      <c r="K24" s="481">
        <v>43279</v>
      </c>
      <c r="L24" s="377" t="s">
        <v>673</v>
      </c>
      <c r="M24" s="378">
        <v>795973978001</v>
      </c>
      <c r="N24" s="510">
        <v>44762</v>
      </c>
      <c r="O24" s="374">
        <v>32</v>
      </c>
      <c r="P24" s="374">
        <v>36</v>
      </c>
      <c r="Q24" s="374">
        <v>36</v>
      </c>
      <c r="R24" s="374">
        <v>61</v>
      </c>
      <c r="S24" s="374">
        <v>70</v>
      </c>
      <c r="T24" s="374">
        <v>25</v>
      </c>
      <c r="U24" s="374"/>
      <c r="V24" s="374"/>
      <c r="W24" s="374"/>
      <c r="X24" s="374"/>
      <c r="Y24" s="374"/>
      <c r="Z24" s="374"/>
      <c r="AA24" s="374"/>
      <c r="AB24" s="374"/>
      <c r="AC24" s="374"/>
      <c r="AD24" s="374">
        <v>206</v>
      </c>
      <c r="AE24" s="374"/>
      <c r="AF24" s="374"/>
      <c r="AG24" s="374"/>
      <c r="AH24" s="374" t="s">
        <v>222</v>
      </c>
      <c r="AI24" s="374" t="s">
        <v>222</v>
      </c>
      <c r="AJ24" s="374" t="s">
        <v>222</v>
      </c>
      <c r="AK24" s="374" t="s">
        <v>222</v>
      </c>
      <c r="AL24" s="374" t="s">
        <v>222</v>
      </c>
      <c r="AM24" s="374" t="s">
        <v>222</v>
      </c>
      <c r="AN24" s="374" t="s">
        <v>227</v>
      </c>
      <c r="AO24" s="374" t="s">
        <v>222</v>
      </c>
      <c r="AP24" s="374" t="s">
        <v>222</v>
      </c>
      <c r="AQ24" s="374" t="s">
        <v>222</v>
      </c>
      <c r="AR24" s="374" t="s">
        <v>227</v>
      </c>
      <c r="AS24" s="374" t="s">
        <v>222</v>
      </c>
      <c r="AT24" s="374" t="s">
        <v>222</v>
      </c>
      <c r="AU24" s="374" t="s">
        <v>222</v>
      </c>
      <c r="AV24" s="374" t="s">
        <v>222</v>
      </c>
      <c r="AW24" s="374" t="s">
        <v>227</v>
      </c>
      <c r="AX24" s="374" t="s">
        <v>227</v>
      </c>
    </row>
    <row r="25" spans="1:50" s="12" customFormat="1" ht="15.75" x14ac:dyDescent="0.25">
      <c r="A25" s="374">
        <v>23</v>
      </c>
      <c r="B25" s="446">
        <v>123</v>
      </c>
      <c r="C25" s="374" t="s">
        <v>151</v>
      </c>
      <c r="D25" s="375" t="s">
        <v>674</v>
      </c>
      <c r="E25" s="375" t="s">
        <v>675</v>
      </c>
      <c r="F25" s="375" t="s">
        <v>676</v>
      </c>
      <c r="G25" s="374" t="s">
        <v>113</v>
      </c>
      <c r="H25" s="374">
        <v>3015</v>
      </c>
      <c r="I25" s="374" t="s">
        <v>171</v>
      </c>
      <c r="J25" s="374">
        <v>314563849</v>
      </c>
      <c r="K25" s="481">
        <v>44072</v>
      </c>
      <c r="L25" s="377" t="s">
        <v>677</v>
      </c>
      <c r="M25" s="378">
        <v>544246088324</v>
      </c>
      <c r="N25" s="510">
        <v>45119</v>
      </c>
      <c r="O25" s="374">
        <v>32</v>
      </c>
      <c r="P25" s="374">
        <v>37</v>
      </c>
      <c r="Q25" s="374">
        <v>41</v>
      </c>
      <c r="R25" s="374">
        <v>67</v>
      </c>
      <c r="S25" s="374">
        <v>74</v>
      </c>
      <c r="T25" s="374">
        <v>42</v>
      </c>
      <c r="U25" s="374"/>
      <c r="V25" s="374"/>
      <c r="W25" s="374"/>
      <c r="X25" s="374"/>
      <c r="Y25" s="374"/>
      <c r="Z25" s="374"/>
      <c r="AA25" s="374"/>
      <c r="AB25" s="374"/>
      <c r="AC25" s="374"/>
      <c r="AD25" s="374">
        <v>201</v>
      </c>
      <c r="AE25" s="374"/>
      <c r="AF25" s="374"/>
      <c r="AG25" s="374"/>
      <c r="AH25" s="374" t="s">
        <v>227</v>
      </c>
      <c r="AI25" s="374" t="s">
        <v>227</v>
      </c>
      <c r="AJ25" s="374" t="s">
        <v>227</v>
      </c>
      <c r="AK25" s="374" t="s">
        <v>227</v>
      </c>
      <c r="AL25" s="374" t="s">
        <v>227</v>
      </c>
      <c r="AM25" s="374" t="s">
        <v>227</v>
      </c>
      <c r="AN25" s="374" t="s">
        <v>227</v>
      </c>
      <c r="AO25" s="374" t="s">
        <v>227</v>
      </c>
      <c r="AP25" s="374" t="s">
        <v>227</v>
      </c>
      <c r="AQ25" s="374" t="s">
        <v>227</v>
      </c>
      <c r="AR25" s="374" t="s">
        <v>227</v>
      </c>
      <c r="AS25" s="374" t="s">
        <v>227</v>
      </c>
      <c r="AT25" s="374" t="s">
        <v>227</v>
      </c>
      <c r="AU25" s="374" t="s">
        <v>227</v>
      </c>
      <c r="AV25" s="374" t="s">
        <v>227</v>
      </c>
      <c r="AW25" s="374" t="s">
        <v>227</v>
      </c>
      <c r="AX25" s="374" t="s">
        <v>227</v>
      </c>
    </row>
    <row r="26" spans="1:50" s="12" customFormat="1" ht="15.75" x14ac:dyDescent="0.25">
      <c r="A26" s="374">
        <v>24</v>
      </c>
      <c r="B26" s="449">
        <v>124</v>
      </c>
      <c r="C26" s="374" t="s">
        <v>151</v>
      </c>
      <c r="D26" s="375" t="s">
        <v>678</v>
      </c>
      <c r="E26" s="375" t="s">
        <v>679</v>
      </c>
      <c r="F26" s="375" t="s">
        <v>680</v>
      </c>
      <c r="G26" s="374" t="s">
        <v>113</v>
      </c>
      <c r="H26" s="374">
        <v>3625</v>
      </c>
      <c r="I26" s="374" t="s">
        <v>171</v>
      </c>
      <c r="J26" s="374"/>
      <c r="K26" s="481">
        <v>42959</v>
      </c>
      <c r="L26" s="377" t="s">
        <v>681</v>
      </c>
      <c r="M26" s="378"/>
      <c r="N26" s="510">
        <v>45498</v>
      </c>
      <c r="O26" s="374">
        <v>47</v>
      </c>
      <c r="P26" s="374">
        <v>45</v>
      </c>
      <c r="Q26" s="374">
        <v>48</v>
      </c>
      <c r="R26" s="374">
        <v>95</v>
      </c>
      <c r="S26" s="374">
        <v>94</v>
      </c>
      <c r="T26" s="374">
        <v>57</v>
      </c>
      <c r="U26" s="374"/>
      <c r="V26" s="374"/>
      <c r="W26" s="374"/>
      <c r="X26" s="374"/>
      <c r="Y26" s="374"/>
      <c r="Z26" s="374"/>
      <c r="AA26" s="374"/>
      <c r="AB26" s="374"/>
      <c r="AC26" s="374"/>
      <c r="AD26" s="374">
        <v>199</v>
      </c>
      <c r="AE26" s="374"/>
      <c r="AF26" s="374"/>
      <c r="AG26" s="374"/>
      <c r="AH26" s="374" t="s">
        <v>222</v>
      </c>
      <c r="AI26" s="374" t="s">
        <v>222</v>
      </c>
      <c r="AJ26" s="374" t="s">
        <v>222</v>
      </c>
      <c r="AK26" s="374" t="s">
        <v>222</v>
      </c>
      <c r="AL26" s="374" t="s">
        <v>222</v>
      </c>
      <c r="AM26" s="374" t="s">
        <v>222</v>
      </c>
      <c r="AN26" s="374" t="s">
        <v>222</v>
      </c>
      <c r="AO26" s="374" t="s">
        <v>222</v>
      </c>
      <c r="AP26" s="374" t="s">
        <v>222</v>
      </c>
      <c r="AQ26" s="374" t="s">
        <v>222</v>
      </c>
      <c r="AR26" s="374" t="s">
        <v>222</v>
      </c>
      <c r="AS26" s="374" t="s">
        <v>222</v>
      </c>
      <c r="AT26" s="374" t="s">
        <v>222</v>
      </c>
      <c r="AU26" s="374" t="s">
        <v>222</v>
      </c>
      <c r="AV26" s="374" t="s">
        <v>222</v>
      </c>
      <c r="AW26" s="374" t="s">
        <v>222</v>
      </c>
      <c r="AX26" s="374" t="s">
        <v>222</v>
      </c>
    </row>
    <row r="27" spans="1:50" s="12" customFormat="1" ht="15.75" x14ac:dyDescent="0.25">
      <c r="A27" s="374">
        <v>25</v>
      </c>
      <c r="B27" s="446">
        <v>125</v>
      </c>
      <c r="C27" s="374" t="s">
        <v>151</v>
      </c>
      <c r="D27" s="375" t="s">
        <v>682</v>
      </c>
      <c r="E27" s="375" t="s">
        <v>683</v>
      </c>
      <c r="F27" s="375" t="s">
        <v>684</v>
      </c>
      <c r="G27" s="374" t="s">
        <v>113</v>
      </c>
      <c r="H27" s="374">
        <v>2728</v>
      </c>
      <c r="I27" s="374" t="s">
        <v>171</v>
      </c>
      <c r="J27" s="374">
        <v>307653348</v>
      </c>
      <c r="K27" s="481">
        <v>43447</v>
      </c>
      <c r="L27" s="377" t="s">
        <v>685</v>
      </c>
      <c r="M27" s="378">
        <v>234014889032</v>
      </c>
      <c r="N27" s="510">
        <v>44762</v>
      </c>
      <c r="O27" s="374">
        <v>41</v>
      </c>
      <c r="P27" s="374">
        <v>45</v>
      </c>
      <c r="Q27" s="374">
        <v>46</v>
      </c>
      <c r="R27" s="374">
        <v>86</v>
      </c>
      <c r="S27" s="374">
        <v>89</v>
      </c>
      <c r="T27" s="374">
        <v>54</v>
      </c>
      <c r="U27" s="374"/>
      <c r="V27" s="374"/>
      <c r="W27" s="374"/>
      <c r="X27" s="374"/>
      <c r="Y27" s="374"/>
      <c r="Z27" s="374"/>
      <c r="AA27" s="374"/>
      <c r="AB27" s="374"/>
      <c r="AC27" s="374"/>
      <c r="AD27" s="374">
        <v>206</v>
      </c>
      <c r="AE27" s="374"/>
      <c r="AF27" s="374"/>
      <c r="AG27" s="374"/>
      <c r="AH27" s="374" t="s">
        <v>227</v>
      </c>
      <c r="AI27" s="374" t="s">
        <v>227</v>
      </c>
      <c r="AJ27" s="374" t="s">
        <v>227</v>
      </c>
      <c r="AK27" s="374" t="s">
        <v>222</v>
      </c>
      <c r="AL27" s="374" t="s">
        <v>222</v>
      </c>
      <c r="AM27" s="374" t="s">
        <v>222</v>
      </c>
      <c r="AN27" s="374" t="s">
        <v>222</v>
      </c>
      <c r="AO27" s="374" t="s">
        <v>222</v>
      </c>
      <c r="AP27" s="374" t="s">
        <v>222</v>
      </c>
      <c r="AQ27" s="374" t="s">
        <v>222</v>
      </c>
      <c r="AR27" s="374" t="s">
        <v>222</v>
      </c>
      <c r="AS27" s="374" t="s">
        <v>222</v>
      </c>
      <c r="AT27" s="374" t="s">
        <v>222</v>
      </c>
      <c r="AU27" s="374" t="s">
        <v>222</v>
      </c>
      <c r="AV27" s="374" t="s">
        <v>222</v>
      </c>
      <c r="AW27" s="374" t="s">
        <v>222</v>
      </c>
      <c r="AX27" s="374" t="s">
        <v>222</v>
      </c>
    </row>
    <row r="28" spans="1:50" s="12" customFormat="1" ht="15.75" x14ac:dyDescent="0.25">
      <c r="A28" s="420">
        <v>26</v>
      </c>
      <c r="B28" s="446">
        <v>126</v>
      </c>
      <c r="C28" s="450" t="s">
        <v>151</v>
      </c>
      <c r="D28" s="375" t="s">
        <v>686</v>
      </c>
      <c r="E28" s="375" t="s">
        <v>687</v>
      </c>
      <c r="F28" s="375" t="s">
        <v>688</v>
      </c>
      <c r="G28" s="374" t="s">
        <v>113</v>
      </c>
      <c r="H28" s="374">
        <v>3302</v>
      </c>
      <c r="I28" s="374" t="s">
        <v>171</v>
      </c>
      <c r="J28" s="374">
        <v>317091251</v>
      </c>
      <c r="K28" s="481">
        <v>43888</v>
      </c>
      <c r="L28" s="374">
        <v>22545517977</v>
      </c>
      <c r="M28" s="411" t="s">
        <v>342</v>
      </c>
      <c r="N28" s="481">
        <v>45135</v>
      </c>
      <c r="O28" s="374"/>
      <c r="P28" s="374"/>
      <c r="Q28" s="374"/>
      <c r="R28" s="374"/>
      <c r="S28" s="374"/>
      <c r="T28" s="374"/>
      <c r="U28" s="374"/>
      <c r="V28" s="374"/>
      <c r="W28" s="374"/>
      <c r="X28" s="374"/>
      <c r="Y28" s="374"/>
      <c r="Z28" s="374"/>
      <c r="AA28" s="374"/>
      <c r="AB28" s="37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/>
      <c r="AQ28" s="374"/>
      <c r="AR28" s="374"/>
      <c r="AS28" s="374"/>
      <c r="AT28" s="374"/>
      <c r="AU28" s="374"/>
      <c r="AV28" s="374"/>
      <c r="AW28" s="374"/>
      <c r="AX28" s="374" t="s">
        <v>222</v>
      </c>
    </row>
    <row r="29" spans="1:50" s="12" customFormat="1" ht="15.75" x14ac:dyDescent="0.25">
      <c r="A29" s="420">
        <v>27</v>
      </c>
      <c r="B29" s="449">
        <v>127</v>
      </c>
      <c r="C29" s="420" t="s">
        <v>151</v>
      </c>
      <c r="D29" s="451" t="s">
        <v>689</v>
      </c>
      <c r="E29" s="451" t="s">
        <v>690</v>
      </c>
      <c r="F29" s="451" t="s">
        <v>691</v>
      </c>
      <c r="G29" s="420" t="s">
        <v>113</v>
      </c>
      <c r="H29" s="420">
        <v>2933</v>
      </c>
      <c r="I29" s="420" t="s">
        <v>171</v>
      </c>
      <c r="J29" s="420">
        <v>317244064</v>
      </c>
      <c r="K29" s="481">
        <v>43416</v>
      </c>
      <c r="L29" s="452">
        <v>21510644014</v>
      </c>
      <c r="M29" s="453"/>
      <c r="N29" s="517">
        <v>44785</v>
      </c>
      <c r="O29" s="374"/>
      <c r="P29" s="374"/>
      <c r="Q29" s="374"/>
      <c r="R29" s="374"/>
      <c r="S29" s="374"/>
      <c r="T29" s="374"/>
      <c r="U29" s="374"/>
      <c r="V29" s="374"/>
      <c r="W29" s="374"/>
      <c r="X29" s="374"/>
      <c r="Y29" s="374"/>
      <c r="Z29" s="374"/>
      <c r="AA29" s="374"/>
      <c r="AB29" s="37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/>
      <c r="AQ29" s="374"/>
      <c r="AR29" s="374"/>
      <c r="AS29" s="374"/>
      <c r="AT29" s="374"/>
      <c r="AU29" s="374"/>
      <c r="AV29" s="374"/>
      <c r="AW29" s="374"/>
      <c r="AX29" s="374" t="s">
        <v>222</v>
      </c>
    </row>
    <row r="30" spans="1:50" s="25" customFormat="1" ht="15.75" x14ac:dyDescent="0.25">
      <c r="A30" s="454">
        <v>28</v>
      </c>
      <c r="B30" s="446">
        <v>128</v>
      </c>
      <c r="C30" s="374" t="s">
        <v>151</v>
      </c>
      <c r="D30" s="375" t="s">
        <v>692</v>
      </c>
      <c r="E30" s="375" t="s">
        <v>693</v>
      </c>
      <c r="F30" s="375" t="s">
        <v>694</v>
      </c>
      <c r="G30" s="374" t="s">
        <v>113</v>
      </c>
      <c r="H30" s="374">
        <v>2730</v>
      </c>
      <c r="I30" s="374" t="s">
        <v>171</v>
      </c>
      <c r="J30" s="374">
        <v>310312097</v>
      </c>
      <c r="K30" s="482">
        <v>43846</v>
      </c>
      <c r="L30" s="377" t="s">
        <v>695</v>
      </c>
      <c r="M30" s="378">
        <v>962175146271</v>
      </c>
      <c r="N30" s="510">
        <v>44760</v>
      </c>
      <c r="O30" s="455"/>
      <c r="P30" s="456"/>
      <c r="Q30" s="389"/>
      <c r="R30" s="389"/>
      <c r="S30" s="389"/>
      <c r="T30" s="389"/>
      <c r="U30" s="389"/>
      <c r="V30" s="389"/>
      <c r="W30" s="389"/>
      <c r="X30" s="389"/>
      <c r="Y30" s="389"/>
      <c r="Z30" s="389"/>
      <c r="AA30" s="389"/>
      <c r="AB30" s="389"/>
      <c r="AC30" s="389"/>
      <c r="AD30" s="389"/>
      <c r="AE30" s="389"/>
      <c r="AF30" s="389"/>
      <c r="AG30" s="389"/>
      <c r="AH30" s="389"/>
      <c r="AI30" s="389"/>
      <c r="AJ30" s="389"/>
      <c r="AK30" s="389"/>
      <c r="AL30" s="389"/>
      <c r="AM30" s="389"/>
      <c r="AN30" s="389"/>
      <c r="AO30" s="389"/>
      <c r="AP30" s="389"/>
      <c r="AQ30" s="389"/>
      <c r="AR30" s="389"/>
      <c r="AS30" s="389"/>
      <c r="AT30" s="389"/>
      <c r="AU30" s="389"/>
      <c r="AV30" s="389"/>
      <c r="AW30" s="389"/>
      <c r="AX30" s="374" t="s">
        <v>222</v>
      </c>
    </row>
    <row r="31" spans="1:50" ht="15.75" x14ac:dyDescent="0.25">
      <c r="A31" s="380">
        <v>29</v>
      </c>
      <c r="B31" s="446">
        <v>129</v>
      </c>
      <c r="C31" s="380" t="s">
        <v>151</v>
      </c>
      <c r="D31" s="381" t="s">
        <v>696</v>
      </c>
      <c r="E31" s="381" t="s">
        <v>697</v>
      </c>
      <c r="F31" s="381" t="s">
        <v>698</v>
      </c>
      <c r="G31" s="380" t="s">
        <v>113</v>
      </c>
      <c r="H31" s="380">
        <v>2739</v>
      </c>
      <c r="I31" s="380" t="s">
        <v>171</v>
      </c>
      <c r="J31" s="380">
        <v>315288384</v>
      </c>
      <c r="K31" s="482">
        <v>43462</v>
      </c>
      <c r="L31" s="380">
        <v>21459367912</v>
      </c>
      <c r="M31" s="385">
        <v>971408013826</v>
      </c>
      <c r="N31" s="482">
        <v>44762</v>
      </c>
      <c r="O31" s="380"/>
      <c r="P31" s="380"/>
      <c r="Q31" s="380"/>
      <c r="R31" s="380"/>
      <c r="S31" s="380"/>
      <c r="T31" s="380"/>
      <c r="U31" s="380"/>
      <c r="V31" s="380"/>
      <c r="W31" s="380"/>
      <c r="X31" s="380"/>
      <c r="Y31" s="380"/>
      <c r="Z31" s="380"/>
      <c r="AA31" s="380"/>
      <c r="AB31" s="380"/>
      <c r="AC31" s="380"/>
      <c r="AD31" s="380"/>
      <c r="AE31" s="380"/>
      <c r="AF31" s="380"/>
      <c r="AG31" s="380"/>
      <c r="AH31" s="380"/>
      <c r="AI31" s="424"/>
      <c r="AJ31" s="380"/>
      <c r="AK31" s="380"/>
      <c r="AL31" s="380"/>
      <c r="AM31" s="380"/>
      <c r="AN31" s="380"/>
      <c r="AO31" s="380"/>
      <c r="AP31" s="380"/>
      <c r="AQ31" s="380"/>
      <c r="AR31" s="380"/>
      <c r="AS31" s="380"/>
      <c r="AT31" s="380"/>
      <c r="AU31" s="380"/>
      <c r="AV31" s="380"/>
      <c r="AW31" s="380"/>
      <c r="AX31" s="380" t="s">
        <v>222</v>
      </c>
    </row>
    <row r="32" spans="1:50" ht="15.75" x14ac:dyDescent="0.25">
      <c r="A32" s="380">
        <v>30</v>
      </c>
      <c r="B32" s="446">
        <v>130</v>
      </c>
      <c r="C32" s="380" t="s">
        <v>151</v>
      </c>
      <c r="D32" s="381" t="s">
        <v>699</v>
      </c>
      <c r="E32" s="381" t="s">
        <v>700</v>
      </c>
      <c r="F32" s="381" t="s">
        <v>701</v>
      </c>
      <c r="G32" s="380" t="s">
        <v>113</v>
      </c>
      <c r="H32" s="380">
        <v>3536</v>
      </c>
      <c r="I32" s="380" t="s">
        <v>171</v>
      </c>
      <c r="J32" s="380">
        <v>316492748</v>
      </c>
      <c r="K32" s="482">
        <v>43879</v>
      </c>
      <c r="L32" s="385">
        <v>21135367814</v>
      </c>
      <c r="M32" s="385">
        <v>429593381444</v>
      </c>
      <c r="N32" s="482">
        <v>45492</v>
      </c>
      <c r="O32" s="380"/>
      <c r="P32" s="380"/>
      <c r="Q32" s="380"/>
      <c r="R32" s="380"/>
      <c r="S32" s="380"/>
      <c r="T32" s="380"/>
      <c r="U32" s="380"/>
      <c r="V32" s="380"/>
      <c r="W32" s="380"/>
      <c r="X32" s="380"/>
      <c r="Y32" s="380"/>
      <c r="Z32" s="380"/>
      <c r="AA32" s="380"/>
      <c r="AB32" s="380"/>
      <c r="AC32" s="380"/>
      <c r="AD32" s="380"/>
      <c r="AE32" s="380"/>
      <c r="AF32" s="380"/>
      <c r="AG32" s="380"/>
      <c r="AH32" s="380"/>
      <c r="AI32" s="424"/>
      <c r="AJ32" s="380"/>
      <c r="AK32" s="380"/>
      <c r="AL32" s="380"/>
      <c r="AM32" s="380"/>
      <c r="AN32" s="380"/>
      <c r="AO32" s="380"/>
      <c r="AP32" s="380"/>
      <c r="AQ32" s="380"/>
      <c r="AR32" s="380"/>
      <c r="AS32" s="380"/>
      <c r="AT32" s="380"/>
      <c r="AU32" s="380"/>
      <c r="AV32" s="380"/>
      <c r="AW32" s="380"/>
      <c r="AX32" s="380" t="s">
        <v>222</v>
      </c>
    </row>
    <row r="33" spans="1:50" ht="15.75" x14ac:dyDescent="0.25">
      <c r="A33" s="380">
        <v>31</v>
      </c>
      <c r="B33" s="446">
        <v>131</v>
      </c>
      <c r="C33" s="380" t="s">
        <v>151</v>
      </c>
      <c r="D33" s="381" t="s">
        <v>702</v>
      </c>
      <c r="E33" s="381" t="s">
        <v>703</v>
      </c>
      <c r="F33" s="381" t="s">
        <v>704</v>
      </c>
      <c r="G33" s="380" t="s">
        <v>136</v>
      </c>
      <c r="H33" s="380">
        <v>3647</v>
      </c>
      <c r="I33" s="380" t="s">
        <v>172</v>
      </c>
      <c r="J33" s="380">
        <v>314978914</v>
      </c>
      <c r="K33" s="482">
        <v>43559</v>
      </c>
      <c r="L33" s="385">
        <v>21400075780</v>
      </c>
      <c r="M33" s="385">
        <v>849821927472</v>
      </c>
      <c r="N33" s="482">
        <v>45838</v>
      </c>
      <c r="O33" s="380"/>
      <c r="P33" s="380"/>
      <c r="Q33" s="380"/>
      <c r="R33" s="380"/>
      <c r="S33" s="380"/>
      <c r="T33" s="380"/>
      <c r="U33" s="380"/>
      <c r="V33" s="380"/>
      <c r="W33" s="380"/>
      <c r="X33" s="380"/>
      <c r="Y33" s="380"/>
      <c r="Z33" s="380"/>
      <c r="AA33" s="380"/>
      <c r="AB33" s="380"/>
      <c r="AC33" s="380"/>
      <c r="AD33" s="380"/>
      <c r="AE33" s="380"/>
      <c r="AF33" s="380"/>
      <c r="AG33" s="380"/>
      <c r="AH33" s="380"/>
      <c r="AI33" s="424"/>
      <c r="AJ33" s="380"/>
      <c r="AK33" s="380"/>
      <c r="AL33" s="380"/>
      <c r="AM33" s="380"/>
      <c r="AN33" s="380"/>
      <c r="AO33" s="380"/>
      <c r="AP33" s="380"/>
      <c r="AQ33" s="380"/>
      <c r="AR33" s="380"/>
      <c r="AS33" s="380"/>
      <c r="AT33" s="380"/>
      <c r="AU33" s="380"/>
      <c r="AV33" s="380"/>
      <c r="AW33" s="380"/>
      <c r="AX33" s="380" t="s">
        <v>222</v>
      </c>
    </row>
    <row r="34" spans="1:50" ht="15.75" x14ac:dyDescent="0.25">
      <c r="A34" s="380">
        <v>32</v>
      </c>
      <c r="B34" s="446">
        <v>132</v>
      </c>
      <c r="C34" s="454" t="s">
        <v>151</v>
      </c>
      <c r="D34" s="457" t="s">
        <v>705</v>
      </c>
      <c r="E34" s="457" t="s">
        <v>706</v>
      </c>
      <c r="F34" s="457" t="s">
        <v>707</v>
      </c>
      <c r="G34" s="454" t="s">
        <v>136</v>
      </c>
      <c r="H34" s="454">
        <v>2726</v>
      </c>
      <c r="I34" s="454" t="s">
        <v>172</v>
      </c>
      <c r="J34" s="454">
        <v>316720467</v>
      </c>
      <c r="K34" s="487">
        <v>43465</v>
      </c>
      <c r="L34" s="458" t="s">
        <v>708</v>
      </c>
      <c r="M34" s="459"/>
      <c r="N34" s="487">
        <v>44772</v>
      </c>
      <c r="O34" s="374"/>
      <c r="P34" s="374"/>
      <c r="Q34" s="374"/>
      <c r="R34" s="374"/>
      <c r="S34" s="374"/>
      <c r="T34" s="374"/>
      <c r="U34" s="374"/>
      <c r="V34" s="374"/>
      <c r="W34" s="374"/>
      <c r="X34" s="374"/>
      <c r="Y34" s="374"/>
      <c r="Z34" s="374"/>
      <c r="AA34" s="374"/>
      <c r="AB34" s="374"/>
      <c r="AC34" s="374"/>
      <c r="AD34" s="374"/>
      <c r="AE34" s="374"/>
      <c r="AF34" s="374"/>
      <c r="AG34" s="374"/>
      <c r="AH34" s="374"/>
      <c r="AI34" s="423"/>
      <c r="AJ34" s="374"/>
      <c r="AK34" s="374"/>
      <c r="AL34" s="374"/>
      <c r="AM34" s="374"/>
      <c r="AN34" s="374"/>
      <c r="AO34" s="374"/>
      <c r="AP34" s="374"/>
      <c r="AQ34" s="374"/>
      <c r="AR34" s="374"/>
      <c r="AS34" s="374"/>
      <c r="AT34" s="374"/>
      <c r="AU34" s="374"/>
      <c r="AV34" s="374"/>
      <c r="AW34" s="374"/>
      <c r="AX34" s="374" t="s">
        <v>222</v>
      </c>
    </row>
    <row r="35" spans="1:50" s="12" customFormat="1" ht="15.75" x14ac:dyDescent="0.25">
      <c r="A35" s="380"/>
      <c r="B35" s="446"/>
      <c r="K35" s="485"/>
      <c r="M35" s="65"/>
      <c r="N35" s="485"/>
      <c r="AI35" s="38"/>
      <c r="AX35" s="13"/>
    </row>
    <row r="36" spans="1:50" ht="15.75" x14ac:dyDescent="0.25">
      <c r="AX36" s="13"/>
    </row>
    <row r="37" spans="1:50" ht="15.75" x14ac:dyDescent="0.25">
      <c r="AX37" s="13"/>
    </row>
  </sheetData>
  <autoFilter ref="A2:AX34" xr:uid="{00000000-0001-0000-0200-000000000000}"/>
  <sortState xmlns:xlrd2="http://schemas.microsoft.com/office/spreadsheetml/2017/richdata2" ref="B3:M35">
    <sortCondition ref="B3:B35"/>
  </sortState>
  <phoneticPr fontId="1" type="noConversion"/>
  <pageMargins left="0.7" right="0.7" top="0.75" bottom="0.75" header="0.3" footer="0.3"/>
  <pageSetup paperSize="9" scale="26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00B050"/>
    <pageSetUpPr fitToPage="1"/>
  </sheetPr>
  <dimension ref="A1:BC92"/>
  <sheetViews>
    <sheetView zoomScale="106" zoomScaleNormal="106" workbookViewId="0">
      <pane xSplit="4" topLeftCell="K1" activePane="topRight" state="frozen"/>
      <selection pane="topRight" activeCell="L2" sqref="L2:N2"/>
    </sheetView>
  </sheetViews>
  <sheetFormatPr defaultRowHeight="15" customHeight="1" x14ac:dyDescent="0.25"/>
  <cols>
    <col min="1" max="1" width="6.7109375" bestFit="1" customWidth="1"/>
    <col min="2" max="2" width="11.28515625" bestFit="1" customWidth="1"/>
    <col min="3" max="3" width="8" bestFit="1" customWidth="1"/>
    <col min="4" max="4" width="28" style="98" bestFit="1" customWidth="1"/>
    <col min="5" max="5" width="28.5703125" style="98" bestFit="1" customWidth="1"/>
    <col min="6" max="6" width="24.85546875" style="98" bestFit="1" customWidth="1"/>
    <col min="7" max="7" width="10.28515625" bestFit="1" customWidth="1"/>
    <col min="8" max="8" width="10" bestFit="1" customWidth="1"/>
    <col min="9" max="9" width="6.7109375" bestFit="1" customWidth="1"/>
    <col min="10" max="10" width="12.140625" bestFit="1" customWidth="1"/>
    <col min="11" max="11" width="12.5703125" style="480" bestFit="1" customWidth="1"/>
    <col min="12" max="12" width="14.7109375" bestFit="1" customWidth="1"/>
    <col min="13" max="13" width="15.85546875" style="8" bestFit="1" customWidth="1"/>
    <col min="14" max="14" width="12.5703125" style="479" bestFit="1" customWidth="1"/>
    <col min="15" max="18" width="5.85546875" style="14" bestFit="1" customWidth="1"/>
    <col min="19" max="32" width="5.85546875" style="1" bestFit="1" customWidth="1"/>
    <col min="33" max="33" width="5.85546875" style="5" bestFit="1" customWidth="1"/>
    <col min="34" max="55" width="5.85546875" style="1" bestFit="1" customWidth="1"/>
  </cols>
  <sheetData>
    <row r="1" spans="1:55" ht="186" thickBot="1" x14ac:dyDescent="0.3">
      <c r="A1" s="82" t="s">
        <v>176</v>
      </c>
      <c r="B1" s="83" t="s">
        <v>127</v>
      </c>
      <c r="C1" s="83" t="s">
        <v>125</v>
      </c>
      <c r="D1" s="93" t="s">
        <v>129</v>
      </c>
      <c r="E1" s="83" t="s">
        <v>131</v>
      </c>
      <c r="F1" s="83" t="s">
        <v>133</v>
      </c>
      <c r="G1" s="83" t="s">
        <v>135</v>
      </c>
      <c r="H1" s="83" t="s">
        <v>137</v>
      </c>
      <c r="I1" s="83" t="s">
        <v>138</v>
      </c>
      <c r="J1" s="83" t="s">
        <v>139</v>
      </c>
      <c r="K1" s="488" t="s">
        <v>140</v>
      </c>
      <c r="L1" s="83" t="s">
        <v>709</v>
      </c>
      <c r="M1" s="83" t="s">
        <v>175</v>
      </c>
      <c r="N1" s="515" t="s">
        <v>177</v>
      </c>
      <c r="O1" s="84" t="s">
        <v>178</v>
      </c>
      <c r="P1" s="85" t="s">
        <v>179</v>
      </c>
      <c r="Q1" s="85" t="s">
        <v>180</v>
      </c>
      <c r="R1" s="86" t="s">
        <v>181</v>
      </c>
      <c r="S1" s="84" t="s">
        <v>182</v>
      </c>
      <c r="T1" s="85" t="s">
        <v>183</v>
      </c>
      <c r="U1" s="85" t="s">
        <v>184</v>
      </c>
      <c r="V1" s="86" t="s">
        <v>185</v>
      </c>
      <c r="W1" s="85" t="s">
        <v>186</v>
      </c>
      <c r="X1" s="85" t="s">
        <v>187</v>
      </c>
      <c r="Y1" s="85" t="s">
        <v>188</v>
      </c>
      <c r="Z1" s="85" t="s">
        <v>189</v>
      </c>
      <c r="AA1" s="85" t="s">
        <v>190</v>
      </c>
      <c r="AB1" s="85" t="s">
        <v>191</v>
      </c>
      <c r="AC1" s="85" t="s">
        <v>192</v>
      </c>
      <c r="AD1" s="85" t="s">
        <v>193</v>
      </c>
      <c r="AE1" s="85" t="s">
        <v>194</v>
      </c>
      <c r="AF1" s="85" t="s">
        <v>195</v>
      </c>
      <c r="AG1" s="87" t="s">
        <v>196</v>
      </c>
      <c r="AH1" s="85" t="s">
        <v>145</v>
      </c>
      <c r="AI1" s="85" t="s">
        <v>197</v>
      </c>
      <c r="AJ1" s="85" t="s">
        <v>198</v>
      </c>
      <c r="AK1" s="86" t="s">
        <v>199</v>
      </c>
      <c r="AL1" s="84" t="s">
        <v>200</v>
      </c>
      <c r="AM1" s="85" t="s">
        <v>201</v>
      </c>
      <c r="AN1" s="85" t="s">
        <v>202</v>
      </c>
      <c r="AO1" s="85" t="s">
        <v>203</v>
      </c>
      <c r="AP1" s="85" t="s">
        <v>204</v>
      </c>
      <c r="AQ1" s="85" t="s">
        <v>205</v>
      </c>
      <c r="AR1" s="85" t="s">
        <v>206</v>
      </c>
      <c r="AS1" s="85" t="s">
        <v>207</v>
      </c>
      <c r="AT1" s="85" t="s">
        <v>208</v>
      </c>
      <c r="AU1" s="85" t="s">
        <v>209</v>
      </c>
      <c r="AV1" s="85" t="s">
        <v>210</v>
      </c>
      <c r="AW1" s="85" t="s">
        <v>211</v>
      </c>
      <c r="AX1" s="85" t="s">
        <v>212</v>
      </c>
      <c r="AY1" s="85" t="s">
        <v>213</v>
      </c>
      <c r="AZ1" s="86" t="s">
        <v>214</v>
      </c>
      <c r="BA1" s="85" t="s">
        <v>215</v>
      </c>
      <c r="BB1" s="85" t="s">
        <v>216</v>
      </c>
      <c r="BC1" s="86" t="s">
        <v>217</v>
      </c>
    </row>
    <row r="2" spans="1:55" ht="15.75" x14ac:dyDescent="0.25">
      <c r="A2" s="40">
        <v>1</v>
      </c>
      <c r="B2" s="41">
        <v>2</v>
      </c>
      <c r="C2" s="41">
        <v>3</v>
      </c>
      <c r="D2" s="41">
        <v>4</v>
      </c>
      <c r="E2" s="94">
        <v>5</v>
      </c>
      <c r="F2" s="94">
        <v>6</v>
      </c>
      <c r="G2" s="94">
        <v>7</v>
      </c>
      <c r="H2" s="94">
        <v>8</v>
      </c>
      <c r="I2" s="94">
        <v>9</v>
      </c>
      <c r="J2" s="94">
        <v>10</v>
      </c>
      <c r="K2" s="94">
        <v>11</v>
      </c>
      <c r="L2" s="94">
        <v>12</v>
      </c>
      <c r="M2" s="94">
        <v>13</v>
      </c>
      <c r="N2" s="94">
        <v>14</v>
      </c>
      <c r="O2" s="94">
        <v>15</v>
      </c>
      <c r="P2" s="94">
        <v>16</v>
      </c>
      <c r="Q2" s="94">
        <v>17</v>
      </c>
      <c r="R2" s="94">
        <v>18</v>
      </c>
      <c r="S2" s="94">
        <v>19</v>
      </c>
      <c r="T2" s="94">
        <v>20</v>
      </c>
      <c r="U2" s="94">
        <v>21</v>
      </c>
      <c r="V2" s="94">
        <v>22</v>
      </c>
      <c r="W2" s="94">
        <v>23</v>
      </c>
      <c r="X2" s="94">
        <v>24</v>
      </c>
      <c r="Y2" s="94">
        <v>25</v>
      </c>
      <c r="Z2" s="94">
        <v>26</v>
      </c>
      <c r="AA2" s="94">
        <v>27</v>
      </c>
      <c r="AB2" s="94">
        <v>28</v>
      </c>
      <c r="AC2" s="94">
        <v>29</v>
      </c>
      <c r="AD2" s="94">
        <v>30</v>
      </c>
      <c r="AE2" s="94">
        <v>31</v>
      </c>
      <c r="AF2" s="94">
        <v>32</v>
      </c>
      <c r="AG2" s="94">
        <v>33</v>
      </c>
      <c r="AH2" s="94">
        <v>34</v>
      </c>
      <c r="AI2" s="94">
        <v>35</v>
      </c>
      <c r="AJ2" s="94">
        <v>36</v>
      </c>
      <c r="AK2" s="94">
        <v>37</v>
      </c>
      <c r="AL2" s="94">
        <v>38</v>
      </c>
      <c r="AM2" s="94">
        <v>39</v>
      </c>
      <c r="AN2" s="94">
        <v>40</v>
      </c>
      <c r="AO2" s="94">
        <v>41</v>
      </c>
      <c r="AP2" s="94">
        <v>42</v>
      </c>
      <c r="AQ2" s="94">
        <v>43</v>
      </c>
      <c r="AR2" s="94">
        <v>44</v>
      </c>
      <c r="AS2" s="94">
        <v>45</v>
      </c>
      <c r="AT2" s="94">
        <v>46</v>
      </c>
      <c r="AU2" s="94">
        <v>47</v>
      </c>
      <c r="AV2" s="94">
        <v>48</v>
      </c>
      <c r="AW2" s="94">
        <v>49</v>
      </c>
      <c r="AX2" s="94">
        <v>50</v>
      </c>
      <c r="AY2" s="94">
        <v>51</v>
      </c>
      <c r="AZ2" s="94">
        <v>52</v>
      </c>
      <c r="BA2" s="94">
        <v>53</v>
      </c>
      <c r="BB2" s="94">
        <v>54</v>
      </c>
      <c r="BC2" s="94">
        <v>55</v>
      </c>
    </row>
    <row r="3" spans="1:55" s="29" customFormat="1" ht="15.75" x14ac:dyDescent="0.25">
      <c r="A3" s="380">
        <v>1</v>
      </c>
      <c r="B3" s="380">
        <v>201</v>
      </c>
      <c r="C3" s="380" t="s">
        <v>128</v>
      </c>
      <c r="D3" s="381" t="s">
        <v>710</v>
      </c>
      <c r="E3" s="381" t="s">
        <v>610</v>
      </c>
      <c r="F3" s="381" t="s">
        <v>611</v>
      </c>
      <c r="G3" s="380" t="s">
        <v>113</v>
      </c>
      <c r="H3" s="380">
        <v>2559</v>
      </c>
      <c r="I3" s="380" t="s">
        <v>170</v>
      </c>
      <c r="J3" s="380">
        <v>312238605</v>
      </c>
      <c r="K3" s="482" t="s">
        <v>711</v>
      </c>
      <c r="L3" s="380" t="s">
        <v>712</v>
      </c>
      <c r="M3" s="460">
        <v>256167483482</v>
      </c>
      <c r="N3" s="516">
        <v>44723</v>
      </c>
      <c r="O3" s="380">
        <v>39</v>
      </c>
      <c r="P3" s="380">
        <v>39</v>
      </c>
      <c r="Q3" s="380">
        <v>40</v>
      </c>
      <c r="R3" s="380">
        <v>40</v>
      </c>
      <c r="S3" s="380">
        <v>54</v>
      </c>
      <c r="T3" s="380">
        <v>55</v>
      </c>
      <c r="U3" s="380">
        <v>51</v>
      </c>
      <c r="V3" s="380">
        <v>58</v>
      </c>
      <c r="W3" s="380"/>
      <c r="X3" s="380"/>
      <c r="Y3" s="380"/>
      <c r="Z3" s="380"/>
      <c r="AA3" s="380"/>
      <c r="AB3" s="380"/>
      <c r="AC3" s="380"/>
      <c r="AD3" s="380"/>
      <c r="AE3" s="380"/>
      <c r="AF3" s="380"/>
      <c r="AG3" s="424"/>
      <c r="AH3" s="380">
        <v>175</v>
      </c>
      <c r="AI3" s="380"/>
      <c r="AJ3" s="380"/>
      <c r="AK3" s="380"/>
      <c r="AL3" s="380" t="s">
        <v>222</v>
      </c>
      <c r="AM3" s="380" t="s">
        <v>222</v>
      </c>
      <c r="AN3" s="380" t="s">
        <v>222</v>
      </c>
      <c r="AO3" s="380" t="s">
        <v>222</v>
      </c>
      <c r="AP3" s="380" t="s">
        <v>222</v>
      </c>
      <c r="AQ3" s="380" t="s">
        <v>222</v>
      </c>
      <c r="AR3" s="380" t="s">
        <v>222</v>
      </c>
      <c r="AS3" s="380" t="s">
        <v>222</v>
      </c>
      <c r="AT3" s="380" t="s">
        <v>222</v>
      </c>
      <c r="AU3" s="380" t="s">
        <v>222</v>
      </c>
      <c r="AV3" s="380" t="s">
        <v>222</v>
      </c>
      <c r="AW3" s="380" t="s">
        <v>222</v>
      </c>
      <c r="AX3" s="380" t="s">
        <v>222</v>
      </c>
      <c r="AY3" s="380" t="s">
        <v>222</v>
      </c>
      <c r="AZ3" s="380" t="s">
        <v>222</v>
      </c>
      <c r="BA3" s="380" t="s">
        <v>319</v>
      </c>
      <c r="BB3" s="380"/>
      <c r="BC3" s="380" t="s">
        <v>319</v>
      </c>
    </row>
    <row r="4" spans="1:55" s="29" customFormat="1" ht="15.75" x14ac:dyDescent="0.25">
      <c r="A4" s="380">
        <v>2</v>
      </c>
      <c r="B4" s="380">
        <v>202</v>
      </c>
      <c r="C4" s="380" t="s">
        <v>128</v>
      </c>
      <c r="D4" s="381" t="s">
        <v>713</v>
      </c>
      <c r="E4" s="381" t="s">
        <v>714</v>
      </c>
      <c r="F4" s="381" t="s">
        <v>715</v>
      </c>
      <c r="G4" s="380" t="s">
        <v>113</v>
      </c>
      <c r="H4" s="380">
        <v>2555</v>
      </c>
      <c r="I4" s="380" t="s">
        <v>170</v>
      </c>
      <c r="J4" s="380">
        <v>305043549</v>
      </c>
      <c r="K4" s="482" t="s">
        <v>716</v>
      </c>
      <c r="L4" s="380" t="s">
        <v>717</v>
      </c>
      <c r="M4" s="460">
        <v>579586986810</v>
      </c>
      <c r="N4" s="516"/>
      <c r="O4" s="380">
        <v>35</v>
      </c>
      <c r="P4" s="380">
        <v>34</v>
      </c>
      <c r="Q4" s="380">
        <v>34</v>
      </c>
      <c r="R4" s="380">
        <v>35</v>
      </c>
      <c r="S4" s="380">
        <v>50</v>
      </c>
      <c r="T4" s="380">
        <v>47</v>
      </c>
      <c r="U4" s="380">
        <v>41</v>
      </c>
      <c r="V4" s="380">
        <v>45</v>
      </c>
      <c r="W4" s="380"/>
      <c r="X4" s="380"/>
      <c r="Y4" s="380"/>
      <c r="Z4" s="380"/>
      <c r="AA4" s="380"/>
      <c r="AB4" s="380"/>
      <c r="AC4" s="380"/>
      <c r="AD4" s="380"/>
      <c r="AE4" s="380"/>
      <c r="AF4" s="380"/>
      <c r="AG4" s="424"/>
      <c r="AH4" s="380">
        <v>170</v>
      </c>
      <c r="AI4" s="380"/>
      <c r="AJ4" s="380"/>
      <c r="AK4" s="380"/>
      <c r="AL4" s="380" t="s">
        <v>227</v>
      </c>
      <c r="AM4" s="380" t="s">
        <v>227</v>
      </c>
      <c r="AN4" s="380" t="s">
        <v>222</v>
      </c>
      <c r="AO4" s="380" t="s">
        <v>222</v>
      </c>
      <c r="AP4" s="380" t="s">
        <v>222</v>
      </c>
      <c r="AQ4" s="380" t="s">
        <v>222</v>
      </c>
      <c r="AR4" s="380" t="s">
        <v>222</v>
      </c>
      <c r="AS4" s="380" t="s">
        <v>222</v>
      </c>
      <c r="AT4" s="380" t="s">
        <v>222</v>
      </c>
      <c r="AU4" s="380" t="s">
        <v>222</v>
      </c>
      <c r="AV4" s="380" t="s">
        <v>222</v>
      </c>
      <c r="AW4" s="380" t="s">
        <v>222</v>
      </c>
      <c r="AX4" s="380" t="s">
        <v>222</v>
      </c>
      <c r="AY4" s="380" t="s">
        <v>222</v>
      </c>
      <c r="AZ4" s="380" t="s">
        <v>222</v>
      </c>
      <c r="BA4" s="380" t="s">
        <v>718</v>
      </c>
      <c r="BB4" s="380"/>
      <c r="BC4" s="380" t="s">
        <v>222</v>
      </c>
    </row>
    <row r="5" spans="1:55" s="29" customFormat="1" ht="15.75" x14ac:dyDescent="0.25">
      <c r="A5" s="380">
        <v>3</v>
      </c>
      <c r="B5" s="380">
        <v>203</v>
      </c>
      <c r="C5" s="380" t="s">
        <v>128</v>
      </c>
      <c r="D5" s="381" t="s">
        <v>719</v>
      </c>
      <c r="E5" s="381" t="s">
        <v>720</v>
      </c>
      <c r="F5" s="381" t="s">
        <v>721</v>
      </c>
      <c r="G5" s="380" t="s">
        <v>113</v>
      </c>
      <c r="H5" s="380">
        <v>2562</v>
      </c>
      <c r="I5" s="380" t="s">
        <v>170</v>
      </c>
      <c r="J5" s="380">
        <v>310468912</v>
      </c>
      <c r="K5" s="482">
        <v>42836</v>
      </c>
      <c r="L5" s="380" t="s">
        <v>722</v>
      </c>
      <c r="M5" s="460">
        <v>671428002719</v>
      </c>
      <c r="N5" s="516">
        <v>44405</v>
      </c>
      <c r="O5" s="380">
        <v>34</v>
      </c>
      <c r="P5" s="380">
        <v>34</v>
      </c>
      <c r="Q5" s="380">
        <v>35</v>
      </c>
      <c r="R5" s="380">
        <v>36</v>
      </c>
      <c r="S5" s="380">
        <v>41</v>
      </c>
      <c r="T5" s="380">
        <v>48</v>
      </c>
      <c r="U5" s="380">
        <v>33</v>
      </c>
      <c r="V5" s="380">
        <v>47</v>
      </c>
      <c r="W5" s="380"/>
      <c r="X5" s="380"/>
      <c r="Y5" s="380"/>
      <c r="Z5" s="380"/>
      <c r="AA5" s="380"/>
      <c r="AB5" s="380"/>
      <c r="AC5" s="380"/>
      <c r="AD5" s="380"/>
      <c r="AE5" s="380"/>
      <c r="AF5" s="380"/>
      <c r="AG5" s="424"/>
      <c r="AH5" s="380">
        <v>173</v>
      </c>
      <c r="AI5" s="380"/>
      <c r="AJ5" s="380"/>
      <c r="AK5" s="380"/>
      <c r="AL5" s="380" t="s">
        <v>227</v>
      </c>
      <c r="AM5" s="380" t="s">
        <v>227</v>
      </c>
      <c r="AN5" s="380" t="s">
        <v>227</v>
      </c>
      <c r="AO5" s="380" t="s">
        <v>227</v>
      </c>
      <c r="AP5" s="380" t="s">
        <v>227</v>
      </c>
      <c r="AQ5" s="380" t="s">
        <v>222</v>
      </c>
      <c r="AR5" s="380" t="s">
        <v>222</v>
      </c>
      <c r="AS5" s="380" t="s">
        <v>222</v>
      </c>
      <c r="AT5" s="380" t="s">
        <v>222</v>
      </c>
      <c r="AU5" s="380" t="s">
        <v>222</v>
      </c>
      <c r="AV5" s="380" t="s">
        <v>222</v>
      </c>
      <c r="AW5" s="380" t="s">
        <v>222</v>
      </c>
      <c r="AX5" s="380" t="s">
        <v>222</v>
      </c>
      <c r="AY5" s="380" t="s">
        <v>222</v>
      </c>
      <c r="AZ5" s="380" t="s">
        <v>222</v>
      </c>
      <c r="BA5" s="380" t="s">
        <v>718</v>
      </c>
      <c r="BB5" s="380"/>
      <c r="BC5" s="380" t="s">
        <v>222</v>
      </c>
    </row>
    <row r="6" spans="1:55" s="29" customFormat="1" ht="15.75" x14ac:dyDescent="0.25">
      <c r="A6" s="380">
        <v>4</v>
      </c>
      <c r="B6" s="380">
        <v>204</v>
      </c>
      <c r="C6" s="380" t="s">
        <v>128</v>
      </c>
      <c r="D6" s="381" t="s">
        <v>723</v>
      </c>
      <c r="E6" s="381" t="s">
        <v>724</v>
      </c>
      <c r="F6" s="381" t="s">
        <v>725</v>
      </c>
      <c r="G6" s="380" t="s">
        <v>113</v>
      </c>
      <c r="H6" s="380">
        <v>2565</v>
      </c>
      <c r="I6" s="380" t="s">
        <v>170</v>
      </c>
      <c r="J6" s="380">
        <v>310920024</v>
      </c>
      <c r="K6" s="482">
        <v>43072</v>
      </c>
      <c r="L6" s="380" t="s">
        <v>726</v>
      </c>
      <c r="M6" s="460">
        <v>893567826728</v>
      </c>
      <c r="N6" s="516">
        <v>44399</v>
      </c>
      <c r="O6" s="380">
        <v>30</v>
      </c>
      <c r="P6" s="380">
        <v>30</v>
      </c>
      <c r="Q6" s="380">
        <v>31</v>
      </c>
      <c r="R6" s="380">
        <v>32</v>
      </c>
      <c r="S6" s="380">
        <v>39</v>
      </c>
      <c r="T6" s="380">
        <v>35</v>
      </c>
      <c r="U6" s="380">
        <v>35</v>
      </c>
      <c r="V6" s="380">
        <v>36</v>
      </c>
      <c r="W6" s="380"/>
      <c r="X6" s="380"/>
      <c r="Y6" s="380"/>
      <c r="Z6" s="380"/>
      <c r="AA6" s="380"/>
      <c r="AB6" s="380"/>
      <c r="AC6" s="380"/>
      <c r="AD6" s="380"/>
      <c r="AE6" s="380"/>
      <c r="AF6" s="380"/>
      <c r="AG6" s="424"/>
      <c r="AH6" s="380">
        <v>170</v>
      </c>
      <c r="AI6" s="380"/>
      <c r="AJ6" s="380"/>
      <c r="AK6" s="380"/>
      <c r="AL6" s="380" t="s">
        <v>227</v>
      </c>
      <c r="AM6" s="380" t="s">
        <v>227</v>
      </c>
      <c r="AN6" s="380" t="s">
        <v>227</v>
      </c>
      <c r="AO6" s="380" t="s">
        <v>227</v>
      </c>
      <c r="AP6" s="380" t="s">
        <v>227</v>
      </c>
      <c r="AQ6" s="380" t="s">
        <v>227</v>
      </c>
      <c r="AR6" s="380" t="s">
        <v>227</v>
      </c>
      <c r="AS6" s="380" t="s">
        <v>227</v>
      </c>
      <c r="AT6" s="380" t="s">
        <v>227</v>
      </c>
      <c r="AU6" s="380" t="s">
        <v>227</v>
      </c>
      <c r="AV6" s="380" t="s">
        <v>222</v>
      </c>
      <c r="AW6" s="380" t="s">
        <v>222</v>
      </c>
      <c r="AX6" s="380" t="s">
        <v>222</v>
      </c>
      <c r="AY6" s="380" t="s">
        <v>222</v>
      </c>
      <c r="AZ6" s="380" t="s">
        <v>222</v>
      </c>
      <c r="BA6" s="380" t="s">
        <v>227</v>
      </c>
      <c r="BB6" s="380"/>
      <c r="BC6" s="380" t="s">
        <v>227</v>
      </c>
    </row>
    <row r="7" spans="1:55" s="29" customFormat="1" ht="15.75" x14ac:dyDescent="0.25">
      <c r="A7" s="380">
        <v>5</v>
      </c>
      <c r="B7" s="380">
        <v>205</v>
      </c>
      <c r="C7" s="380" t="s">
        <v>128</v>
      </c>
      <c r="D7" s="381" t="s">
        <v>130</v>
      </c>
      <c r="E7" s="381" t="s">
        <v>132</v>
      </c>
      <c r="F7" s="381" t="s">
        <v>134</v>
      </c>
      <c r="G7" s="380" t="s">
        <v>136</v>
      </c>
      <c r="H7" s="380">
        <v>3666</v>
      </c>
      <c r="I7" s="380" t="s">
        <v>115</v>
      </c>
      <c r="J7" s="380">
        <v>306896759</v>
      </c>
      <c r="K7" s="482" t="s">
        <v>141</v>
      </c>
      <c r="L7" s="380">
        <v>23077545742</v>
      </c>
      <c r="M7" s="385"/>
      <c r="N7" s="482"/>
      <c r="O7" s="380">
        <v>30</v>
      </c>
      <c r="P7" s="380">
        <v>31</v>
      </c>
      <c r="Q7" s="380">
        <v>32</v>
      </c>
      <c r="R7" s="380">
        <v>34</v>
      </c>
      <c r="S7" s="380">
        <v>45</v>
      </c>
      <c r="T7" s="380">
        <v>32</v>
      </c>
      <c r="U7" s="380">
        <v>36</v>
      </c>
      <c r="V7" s="380">
        <v>36</v>
      </c>
      <c r="W7" s="380"/>
      <c r="X7" s="380"/>
      <c r="Y7" s="380"/>
      <c r="Z7" s="380"/>
      <c r="AA7" s="380"/>
      <c r="AB7" s="380"/>
      <c r="AC7" s="380"/>
      <c r="AD7" s="380"/>
      <c r="AE7" s="380"/>
      <c r="AF7" s="380"/>
      <c r="AG7" s="424"/>
      <c r="AH7" s="380">
        <v>172</v>
      </c>
      <c r="AI7" s="380"/>
      <c r="AJ7" s="380"/>
      <c r="AK7" s="380"/>
      <c r="AL7" s="380" t="s">
        <v>227</v>
      </c>
      <c r="AM7" s="380" t="s">
        <v>227</v>
      </c>
      <c r="AN7" s="380" t="s">
        <v>227</v>
      </c>
      <c r="AO7" s="380" t="s">
        <v>227</v>
      </c>
      <c r="AP7" s="380" t="s">
        <v>227</v>
      </c>
      <c r="AQ7" s="380" t="s">
        <v>227</v>
      </c>
      <c r="AR7" s="380" t="s">
        <v>227</v>
      </c>
      <c r="AS7" s="380" t="s">
        <v>227</v>
      </c>
      <c r="AT7" s="380" t="s">
        <v>227</v>
      </c>
      <c r="AU7" s="380" t="s">
        <v>222</v>
      </c>
      <c r="AV7" s="380" t="s">
        <v>222</v>
      </c>
      <c r="AW7" s="380" t="s">
        <v>222</v>
      </c>
      <c r="AX7" s="380" t="s">
        <v>222</v>
      </c>
      <c r="AY7" s="380" t="s">
        <v>222</v>
      </c>
      <c r="AZ7" s="380" t="s">
        <v>222</v>
      </c>
      <c r="BA7" s="380" t="s">
        <v>227</v>
      </c>
      <c r="BB7" s="380"/>
      <c r="BC7" s="380" t="s">
        <v>227</v>
      </c>
    </row>
    <row r="8" spans="1:55" s="29" customFormat="1" ht="15.75" x14ac:dyDescent="0.25">
      <c r="A8" s="380">
        <v>6</v>
      </c>
      <c r="B8" s="380">
        <v>206</v>
      </c>
      <c r="C8" s="380" t="s">
        <v>128</v>
      </c>
      <c r="D8" s="381" t="s">
        <v>727</v>
      </c>
      <c r="E8" s="381" t="s">
        <v>728</v>
      </c>
      <c r="F8" s="381" t="s">
        <v>729</v>
      </c>
      <c r="G8" s="380" t="s">
        <v>136</v>
      </c>
      <c r="H8" s="380">
        <v>3027</v>
      </c>
      <c r="I8" s="380" t="s">
        <v>171</v>
      </c>
      <c r="J8" s="380">
        <v>314877620</v>
      </c>
      <c r="K8" s="482">
        <v>43315</v>
      </c>
      <c r="L8" s="380" t="s">
        <v>730</v>
      </c>
      <c r="M8" s="460">
        <v>514228515277</v>
      </c>
      <c r="N8" s="516">
        <v>45078</v>
      </c>
      <c r="O8" s="380">
        <v>33</v>
      </c>
      <c r="P8" s="380">
        <v>34</v>
      </c>
      <c r="Q8" s="380">
        <v>36</v>
      </c>
      <c r="R8" s="380">
        <v>36</v>
      </c>
      <c r="S8" s="380">
        <v>50</v>
      </c>
      <c r="T8" s="380">
        <v>54</v>
      </c>
      <c r="U8" s="380">
        <v>55</v>
      </c>
      <c r="V8" s="380">
        <v>47</v>
      </c>
      <c r="W8" s="380"/>
      <c r="X8" s="380"/>
      <c r="Y8" s="380"/>
      <c r="Z8" s="380"/>
      <c r="AA8" s="380"/>
      <c r="AB8" s="380"/>
      <c r="AC8" s="380"/>
      <c r="AD8" s="380"/>
      <c r="AE8" s="380"/>
      <c r="AF8" s="380"/>
      <c r="AG8" s="424"/>
      <c r="AH8" s="380">
        <v>181</v>
      </c>
      <c r="AI8" s="380"/>
      <c r="AJ8" s="380"/>
      <c r="AK8" s="380"/>
      <c r="AL8" s="380" t="s">
        <v>222</v>
      </c>
      <c r="AM8" s="380" t="s">
        <v>222</v>
      </c>
      <c r="AN8" s="380" t="s">
        <v>222</v>
      </c>
      <c r="AO8" s="380" t="s">
        <v>222</v>
      </c>
      <c r="AP8" s="380" t="s">
        <v>222</v>
      </c>
      <c r="AQ8" s="380" t="s">
        <v>222</v>
      </c>
      <c r="AR8" s="380" t="s">
        <v>222</v>
      </c>
      <c r="AS8" s="380" t="s">
        <v>222</v>
      </c>
      <c r="AT8" s="380" t="s">
        <v>222</v>
      </c>
      <c r="AU8" s="380" t="s">
        <v>222</v>
      </c>
      <c r="AV8" s="380" t="s">
        <v>222</v>
      </c>
      <c r="AW8" s="380" t="s">
        <v>222</v>
      </c>
      <c r="AX8" s="380" t="s">
        <v>222</v>
      </c>
      <c r="AY8" s="380" t="s">
        <v>222</v>
      </c>
      <c r="AZ8" s="380" t="s">
        <v>222</v>
      </c>
      <c r="BA8" s="380" t="s">
        <v>222</v>
      </c>
      <c r="BB8" s="380"/>
      <c r="BC8" s="380" t="s">
        <v>319</v>
      </c>
    </row>
    <row r="9" spans="1:55" s="29" customFormat="1" ht="15.75" x14ac:dyDescent="0.25">
      <c r="A9" s="380">
        <v>7</v>
      </c>
      <c r="B9" s="380">
        <v>207</v>
      </c>
      <c r="C9" s="380" t="s">
        <v>128</v>
      </c>
      <c r="D9" s="381" t="s">
        <v>731</v>
      </c>
      <c r="E9" s="381" t="s">
        <v>440</v>
      </c>
      <c r="F9" s="381" t="s">
        <v>732</v>
      </c>
      <c r="G9" s="380" t="s">
        <v>136</v>
      </c>
      <c r="H9" s="380">
        <v>2564</v>
      </c>
      <c r="I9" s="380" t="s">
        <v>171</v>
      </c>
      <c r="J9" s="380">
        <v>310463436</v>
      </c>
      <c r="K9" s="482">
        <v>42886</v>
      </c>
      <c r="L9" s="380" t="s">
        <v>733</v>
      </c>
      <c r="M9" s="460">
        <v>709120445118</v>
      </c>
      <c r="N9" s="516"/>
      <c r="O9" s="380">
        <v>36</v>
      </c>
      <c r="P9" s="380">
        <v>38</v>
      </c>
      <c r="Q9" s="380">
        <v>39</v>
      </c>
      <c r="R9" s="380">
        <v>39</v>
      </c>
      <c r="S9" s="380">
        <v>57</v>
      </c>
      <c r="T9" s="380">
        <v>53</v>
      </c>
      <c r="U9" s="380">
        <v>54</v>
      </c>
      <c r="V9" s="380">
        <v>54</v>
      </c>
      <c r="W9" s="380"/>
      <c r="X9" s="380"/>
      <c r="Y9" s="380"/>
      <c r="Z9" s="380"/>
      <c r="AA9" s="380"/>
      <c r="AB9" s="380"/>
      <c r="AC9" s="380"/>
      <c r="AD9" s="380"/>
      <c r="AE9" s="380"/>
      <c r="AF9" s="380"/>
      <c r="AG9" s="424"/>
      <c r="AH9" s="380">
        <v>179</v>
      </c>
      <c r="AI9" s="380"/>
      <c r="AJ9" s="380"/>
      <c r="AK9" s="380"/>
      <c r="AL9" s="380" t="s">
        <v>222</v>
      </c>
      <c r="AM9" s="380" t="s">
        <v>222</v>
      </c>
      <c r="AN9" s="380" t="s">
        <v>222</v>
      </c>
      <c r="AO9" s="380" t="s">
        <v>222</v>
      </c>
      <c r="AP9" s="380" t="s">
        <v>222</v>
      </c>
      <c r="AQ9" s="380" t="s">
        <v>222</v>
      </c>
      <c r="AR9" s="380" t="s">
        <v>222</v>
      </c>
      <c r="AS9" s="380" t="s">
        <v>222</v>
      </c>
      <c r="AT9" s="380" t="s">
        <v>222</v>
      </c>
      <c r="AU9" s="380" t="s">
        <v>222</v>
      </c>
      <c r="AV9" s="380" t="s">
        <v>222</v>
      </c>
      <c r="AW9" s="380" t="s">
        <v>222</v>
      </c>
      <c r="AX9" s="380" t="s">
        <v>222</v>
      </c>
      <c r="AY9" s="380" t="s">
        <v>222</v>
      </c>
      <c r="AZ9" s="380" t="s">
        <v>222</v>
      </c>
      <c r="BA9" s="380" t="s">
        <v>319</v>
      </c>
      <c r="BB9" s="380"/>
      <c r="BC9" s="380" t="s">
        <v>319</v>
      </c>
    </row>
    <row r="10" spans="1:55" s="29" customFormat="1" ht="15.75" x14ac:dyDescent="0.25">
      <c r="A10" s="380">
        <v>8</v>
      </c>
      <c r="B10" s="380">
        <v>208</v>
      </c>
      <c r="C10" s="380" t="s">
        <v>128</v>
      </c>
      <c r="D10" s="381" t="s">
        <v>734</v>
      </c>
      <c r="E10" s="381" t="s">
        <v>735</v>
      </c>
      <c r="F10" s="381" t="s">
        <v>736</v>
      </c>
      <c r="G10" s="380" t="s">
        <v>136</v>
      </c>
      <c r="H10" s="380">
        <v>2724</v>
      </c>
      <c r="I10" s="380" t="s">
        <v>171</v>
      </c>
      <c r="J10" s="380">
        <v>307336488</v>
      </c>
      <c r="K10" s="482">
        <v>42934</v>
      </c>
      <c r="L10" s="380" t="s">
        <v>737</v>
      </c>
      <c r="M10" s="460">
        <v>176004826568</v>
      </c>
      <c r="N10" s="516">
        <v>44772</v>
      </c>
      <c r="O10" s="380">
        <v>38</v>
      </c>
      <c r="P10" s="380">
        <v>39</v>
      </c>
      <c r="Q10" s="380">
        <v>38</v>
      </c>
      <c r="R10" s="380">
        <v>38</v>
      </c>
      <c r="S10" s="380">
        <v>51</v>
      </c>
      <c r="T10" s="380">
        <v>54</v>
      </c>
      <c r="U10" s="380">
        <v>56</v>
      </c>
      <c r="V10" s="380">
        <v>52</v>
      </c>
      <c r="W10" s="380"/>
      <c r="X10" s="380"/>
      <c r="Y10" s="380"/>
      <c r="Z10" s="380"/>
      <c r="AA10" s="380"/>
      <c r="AB10" s="380"/>
      <c r="AC10" s="380"/>
      <c r="AD10" s="380"/>
      <c r="AE10" s="380"/>
      <c r="AF10" s="380"/>
      <c r="AG10" s="424"/>
      <c r="AH10" s="380">
        <v>170</v>
      </c>
      <c r="AI10" s="380"/>
      <c r="AJ10" s="380"/>
      <c r="AK10" s="380"/>
      <c r="AL10" s="380" t="s">
        <v>222</v>
      </c>
      <c r="AM10" s="380" t="s">
        <v>222</v>
      </c>
      <c r="AN10" s="380" t="s">
        <v>222</v>
      </c>
      <c r="AO10" s="380" t="s">
        <v>222</v>
      </c>
      <c r="AP10" s="380" t="s">
        <v>222</v>
      </c>
      <c r="AQ10" s="380" t="s">
        <v>222</v>
      </c>
      <c r="AR10" s="380" t="s">
        <v>222</v>
      </c>
      <c r="AS10" s="380" t="s">
        <v>222</v>
      </c>
      <c r="AT10" s="380" t="s">
        <v>222</v>
      </c>
      <c r="AU10" s="380" t="s">
        <v>222</v>
      </c>
      <c r="AV10" s="380" t="s">
        <v>222</v>
      </c>
      <c r="AW10" s="380" t="s">
        <v>222</v>
      </c>
      <c r="AX10" s="380" t="s">
        <v>222</v>
      </c>
      <c r="AY10" s="380" t="s">
        <v>222</v>
      </c>
      <c r="AZ10" s="380" t="s">
        <v>222</v>
      </c>
      <c r="BA10" s="380" t="s">
        <v>319</v>
      </c>
      <c r="BB10" s="380"/>
      <c r="BC10" s="380" t="s">
        <v>319</v>
      </c>
    </row>
    <row r="11" spans="1:55" s="29" customFormat="1" ht="15.75" x14ac:dyDescent="0.25">
      <c r="A11" s="380">
        <v>9</v>
      </c>
      <c r="B11" s="380">
        <v>209</v>
      </c>
      <c r="C11" s="380" t="s">
        <v>128</v>
      </c>
      <c r="D11" s="381" t="s">
        <v>738</v>
      </c>
      <c r="E11" s="381" t="s">
        <v>262</v>
      </c>
      <c r="F11" s="381" t="s">
        <v>263</v>
      </c>
      <c r="G11" s="380" t="s">
        <v>136</v>
      </c>
      <c r="H11" s="380">
        <v>2692</v>
      </c>
      <c r="I11" s="380" t="s">
        <v>171</v>
      </c>
      <c r="J11" s="380">
        <v>314520337</v>
      </c>
      <c r="K11" s="482">
        <v>43354</v>
      </c>
      <c r="L11" s="380" t="s">
        <v>739</v>
      </c>
      <c r="M11" s="460">
        <v>680794307882</v>
      </c>
      <c r="N11" s="516">
        <v>44768</v>
      </c>
      <c r="O11" s="380">
        <v>38</v>
      </c>
      <c r="P11" s="380">
        <v>38</v>
      </c>
      <c r="Q11" s="380">
        <v>38</v>
      </c>
      <c r="R11" s="380">
        <v>39</v>
      </c>
      <c r="S11" s="380">
        <v>52</v>
      </c>
      <c r="T11" s="380">
        <v>56</v>
      </c>
      <c r="U11" s="380">
        <v>52</v>
      </c>
      <c r="V11" s="380">
        <v>55</v>
      </c>
      <c r="W11" s="380"/>
      <c r="X11" s="380"/>
      <c r="Y11" s="380"/>
      <c r="Z11" s="380"/>
      <c r="AA11" s="380"/>
      <c r="AB11" s="380"/>
      <c r="AC11" s="380"/>
      <c r="AD11" s="380"/>
      <c r="AE11" s="380"/>
      <c r="AF11" s="380"/>
      <c r="AG11" s="424"/>
      <c r="AH11" s="380">
        <v>171</v>
      </c>
      <c r="AI11" s="380"/>
      <c r="AJ11" s="380"/>
      <c r="AK11" s="380"/>
      <c r="AL11" s="380" t="s">
        <v>222</v>
      </c>
      <c r="AM11" s="380" t="s">
        <v>222</v>
      </c>
      <c r="AN11" s="380" t="s">
        <v>222</v>
      </c>
      <c r="AO11" s="380" t="s">
        <v>222</v>
      </c>
      <c r="AP11" s="380" t="s">
        <v>222</v>
      </c>
      <c r="AQ11" s="380" t="s">
        <v>222</v>
      </c>
      <c r="AR11" s="380" t="s">
        <v>222</v>
      </c>
      <c r="AS11" s="380" t="s">
        <v>222</v>
      </c>
      <c r="AT11" s="380" t="s">
        <v>222</v>
      </c>
      <c r="AU11" s="380" t="s">
        <v>222</v>
      </c>
      <c r="AV11" s="380" t="s">
        <v>222</v>
      </c>
      <c r="AW11" s="380" t="s">
        <v>222</v>
      </c>
      <c r="AX11" s="380" t="s">
        <v>222</v>
      </c>
      <c r="AY11" s="380" t="s">
        <v>222</v>
      </c>
      <c r="AZ11" s="380" t="s">
        <v>222</v>
      </c>
      <c r="BA11" s="380" t="s">
        <v>319</v>
      </c>
      <c r="BB11" s="380"/>
      <c r="BC11" s="380" t="s">
        <v>319</v>
      </c>
    </row>
    <row r="12" spans="1:55" s="29" customFormat="1" ht="15.75" x14ac:dyDescent="0.25">
      <c r="A12" s="380">
        <v>10</v>
      </c>
      <c r="B12" s="380">
        <v>210</v>
      </c>
      <c r="C12" s="380" t="s">
        <v>128</v>
      </c>
      <c r="D12" s="381" t="s">
        <v>740</v>
      </c>
      <c r="E12" s="381" t="s">
        <v>741</v>
      </c>
      <c r="F12" s="381" t="s">
        <v>742</v>
      </c>
      <c r="G12" s="380" t="s">
        <v>136</v>
      </c>
      <c r="H12" s="380">
        <v>2563</v>
      </c>
      <c r="I12" s="380" t="s">
        <v>171</v>
      </c>
      <c r="J12" s="380">
        <v>309971810</v>
      </c>
      <c r="K12" s="482" t="s">
        <v>743</v>
      </c>
      <c r="L12" s="380" t="s">
        <v>744</v>
      </c>
      <c r="M12" s="460">
        <v>435289562318</v>
      </c>
      <c r="N12" s="516">
        <v>44399</v>
      </c>
      <c r="O12" s="380">
        <v>36</v>
      </c>
      <c r="P12" s="380">
        <v>38</v>
      </c>
      <c r="Q12" s="380">
        <v>38</v>
      </c>
      <c r="R12" s="380">
        <v>39</v>
      </c>
      <c r="S12" s="380">
        <v>50</v>
      </c>
      <c r="T12" s="380">
        <v>48</v>
      </c>
      <c r="U12" s="380">
        <v>54</v>
      </c>
      <c r="V12" s="380">
        <v>46</v>
      </c>
      <c r="W12" s="380"/>
      <c r="X12" s="380"/>
      <c r="Y12" s="380"/>
      <c r="Z12" s="380"/>
      <c r="AA12" s="380"/>
      <c r="AB12" s="380"/>
      <c r="AC12" s="380"/>
      <c r="AD12" s="380"/>
      <c r="AE12" s="380"/>
      <c r="AF12" s="380"/>
      <c r="AG12" s="424"/>
      <c r="AH12" s="380">
        <v>173</v>
      </c>
      <c r="AI12" s="380"/>
      <c r="AJ12" s="380"/>
      <c r="AK12" s="380"/>
      <c r="AL12" s="380" t="s">
        <v>222</v>
      </c>
      <c r="AM12" s="380" t="s">
        <v>222</v>
      </c>
      <c r="AN12" s="380" t="s">
        <v>222</v>
      </c>
      <c r="AO12" s="380" t="s">
        <v>222</v>
      </c>
      <c r="AP12" s="380" t="s">
        <v>222</v>
      </c>
      <c r="AQ12" s="380" t="s">
        <v>222</v>
      </c>
      <c r="AR12" s="380" t="s">
        <v>222</v>
      </c>
      <c r="AS12" s="380" t="s">
        <v>222</v>
      </c>
      <c r="AT12" s="380" t="s">
        <v>222</v>
      </c>
      <c r="AU12" s="380" t="s">
        <v>222</v>
      </c>
      <c r="AV12" s="380" t="s">
        <v>222</v>
      </c>
      <c r="AW12" s="380" t="s">
        <v>222</v>
      </c>
      <c r="AX12" s="380" t="s">
        <v>222</v>
      </c>
      <c r="AY12" s="380" t="s">
        <v>222</v>
      </c>
      <c r="AZ12" s="380" t="s">
        <v>222</v>
      </c>
      <c r="BA12" s="380" t="s">
        <v>319</v>
      </c>
      <c r="BB12" s="380"/>
      <c r="BC12" s="380" t="s">
        <v>319</v>
      </c>
    </row>
    <row r="13" spans="1:55" s="29" customFormat="1" ht="15.75" x14ac:dyDescent="0.25">
      <c r="A13" s="380">
        <v>11</v>
      </c>
      <c r="B13" s="380">
        <v>211</v>
      </c>
      <c r="C13" s="380" t="s">
        <v>128</v>
      </c>
      <c r="D13" s="381" t="s">
        <v>277</v>
      </c>
      <c r="E13" s="381" t="s">
        <v>745</v>
      </c>
      <c r="F13" s="381" t="s">
        <v>746</v>
      </c>
      <c r="G13" s="380" t="s">
        <v>136</v>
      </c>
      <c r="H13" s="380">
        <v>3269</v>
      </c>
      <c r="I13" s="380" t="s">
        <v>171</v>
      </c>
      <c r="J13" s="380">
        <v>314723624</v>
      </c>
      <c r="K13" s="482" t="s">
        <v>747</v>
      </c>
      <c r="L13" s="380" t="s">
        <v>748</v>
      </c>
      <c r="M13" s="460" t="s">
        <v>342</v>
      </c>
      <c r="N13" s="516"/>
      <c r="O13" s="380">
        <v>30</v>
      </c>
      <c r="P13" s="380">
        <v>30</v>
      </c>
      <c r="Q13" s="380">
        <v>31</v>
      </c>
      <c r="R13" s="380">
        <v>33</v>
      </c>
      <c r="S13" s="380">
        <v>37</v>
      </c>
      <c r="T13" s="380">
        <v>34</v>
      </c>
      <c r="U13" s="380">
        <v>36</v>
      </c>
      <c r="V13" s="380">
        <v>36</v>
      </c>
      <c r="W13" s="380"/>
      <c r="X13" s="380"/>
      <c r="Y13" s="380"/>
      <c r="Z13" s="380"/>
      <c r="AA13" s="380"/>
      <c r="AB13" s="380"/>
      <c r="AC13" s="380"/>
      <c r="AD13" s="380"/>
      <c r="AE13" s="380"/>
      <c r="AF13" s="380"/>
      <c r="AG13" s="424"/>
      <c r="AH13" s="380">
        <v>172</v>
      </c>
      <c r="AI13" s="380"/>
      <c r="AJ13" s="380"/>
      <c r="AK13" s="380"/>
      <c r="AL13" s="380" t="s">
        <v>227</v>
      </c>
      <c r="AM13" s="380" t="s">
        <v>227</v>
      </c>
      <c r="AN13" s="380" t="s">
        <v>227</v>
      </c>
      <c r="AO13" s="380" t="s">
        <v>227</v>
      </c>
      <c r="AP13" s="380" t="s">
        <v>227</v>
      </c>
      <c r="AQ13" s="380" t="s">
        <v>227</v>
      </c>
      <c r="AR13" s="380" t="s">
        <v>227</v>
      </c>
      <c r="AS13" s="380" t="s">
        <v>222</v>
      </c>
      <c r="AT13" s="380" t="s">
        <v>222</v>
      </c>
      <c r="AU13" s="380" t="s">
        <v>222</v>
      </c>
      <c r="AV13" s="380" t="s">
        <v>222</v>
      </c>
      <c r="AW13" s="380" t="s">
        <v>222</v>
      </c>
      <c r="AX13" s="380" t="s">
        <v>222</v>
      </c>
      <c r="AY13" s="380" t="s">
        <v>222</v>
      </c>
      <c r="AZ13" s="380" t="s">
        <v>222</v>
      </c>
      <c r="BA13" s="380" t="s">
        <v>227</v>
      </c>
      <c r="BB13" s="380"/>
      <c r="BC13" s="380" t="s">
        <v>227</v>
      </c>
    </row>
    <row r="14" spans="1:55" s="29" customFormat="1" ht="15.75" x14ac:dyDescent="0.25">
      <c r="A14" s="380">
        <v>12</v>
      </c>
      <c r="B14" s="380">
        <v>212</v>
      </c>
      <c r="C14" s="380" t="s">
        <v>128</v>
      </c>
      <c r="D14" s="381" t="s">
        <v>749</v>
      </c>
      <c r="E14" s="381" t="s">
        <v>450</v>
      </c>
      <c r="F14" s="381" t="s">
        <v>451</v>
      </c>
      <c r="G14" s="380" t="s">
        <v>136</v>
      </c>
      <c r="H14" s="380">
        <v>3682</v>
      </c>
      <c r="I14" s="380" t="s">
        <v>171</v>
      </c>
      <c r="J14" s="380">
        <v>314058625</v>
      </c>
      <c r="K14" s="482" t="s">
        <v>750</v>
      </c>
      <c r="L14" s="380">
        <v>21206819218</v>
      </c>
      <c r="M14" s="385">
        <v>790706144256</v>
      </c>
      <c r="N14" s="482"/>
      <c r="O14" s="380">
        <v>28</v>
      </c>
      <c r="P14" s="380">
        <v>29</v>
      </c>
      <c r="Q14" s="380">
        <v>30</v>
      </c>
      <c r="R14" s="380">
        <v>31</v>
      </c>
      <c r="S14" s="380">
        <v>29</v>
      </c>
      <c r="T14" s="380">
        <v>30</v>
      </c>
      <c r="U14" s="380">
        <v>35</v>
      </c>
      <c r="V14" s="380">
        <v>36</v>
      </c>
      <c r="W14" s="380"/>
      <c r="X14" s="380"/>
      <c r="Y14" s="380"/>
      <c r="Z14" s="380"/>
      <c r="AA14" s="380"/>
      <c r="AB14" s="380"/>
      <c r="AC14" s="380"/>
      <c r="AD14" s="380"/>
      <c r="AE14" s="380"/>
      <c r="AF14" s="380"/>
      <c r="AG14" s="424"/>
      <c r="AH14" s="380">
        <v>170</v>
      </c>
      <c r="AI14" s="380"/>
      <c r="AJ14" s="380"/>
      <c r="AK14" s="380"/>
      <c r="AL14" s="380" t="s">
        <v>227</v>
      </c>
      <c r="AM14" s="380" t="s">
        <v>227</v>
      </c>
      <c r="AN14" s="380" t="s">
        <v>227</v>
      </c>
      <c r="AO14" s="380" t="s">
        <v>227</v>
      </c>
      <c r="AP14" s="380" t="s">
        <v>227</v>
      </c>
      <c r="AQ14" s="380" t="s">
        <v>227</v>
      </c>
      <c r="AR14" s="380" t="s">
        <v>227</v>
      </c>
      <c r="AS14" s="380" t="s">
        <v>227</v>
      </c>
      <c r="AT14" s="380" t="s">
        <v>227</v>
      </c>
      <c r="AU14" s="380" t="s">
        <v>227</v>
      </c>
      <c r="AV14" s="380" t="s">
        <v>227</v>
      </c>
      <c r="AW14" s="380" t="s">
        <v>227</v>
      </c>
      <c r="AX14" s="380" t="s">
        <v>222</v>
      </c>
      <c r="AY14" s="380" t="s">
        <v>222</v>
      </c>
      <c r="AZ14" s="380" t="s">
        <v>222</v>
      </c>
      <c r="BA14" s="380" t="s">
        <v>227</v>
      </c>
      <c r="BB14" s="380"/>
      <c r="BC14" s="380" t="s">
        <v>227</v>
      </c>
    </row>
    <row r="15" spans="1:55" s="29" customFormat="1" ht="15.75" x14ac:dyDescent="0.25">
      <c r="A15" s="380">
        <v>13</v>
      </c>
      <c r="B15" s="380">
        <v>213</v>
      </c>
      <c r="C15" s="380" t="s">
        <v>128</v>
      </c>
      <c r="D15" s="381" t="s">
        <v>751</v>
      </c>
      <c r="E15" s="381" t="s">
        <v>752</v>
      </c>
      <c r="F15" s="381" t="s">
        <v>753</v>
      </c>
      <c r="G15" s="380" t="s">
        <v>113</v>
      </c>
      <c r="H15" s="380">
        <v>3044</v>
      </c>
      <c r="I15" s="380" t="s">
        <v>171</v>
      </c>
      <c r="J15" s="380">
        <v>314781995</v>
      </c>
      <c r="K15" s="482">
        <v>43372</v>
      </c>
      <c r="L15" s="380" t="s">
        <v>754</v>
      </c>
      <c r="M15" s="460">
        <v>504188655694</v>
      </c>
      <c r="N15" s="516"/>
      <c r="O15" s="380">
        <v>31</v>
      </c>
      <c r="P15" s="380">
        <v>32</v>
      </c>
      <c r="Q15" s="380">
        <v>34</v>
      </c>
      <c r="R15" s="380">
        <v>35</v>
      </c>
      <c r="S15" s="380">
        <v>38</v>
      </c>
      <c r="T15" s="380">
        <v>44</v>
      </c>
      <c r="U15" s="380">
        <v>38</v>
      </c>
      <c r="V15" s="380">
        <v>47</v>
      </c>
      <c r="W15" s="380"/>
      <c r="X15" s="380"/>
      <c r="Y15" s="380"/>
      <c r="Z15" s="380"/>
      <c r="AA15" s="380"/>
      <c r="AB15" s="380"/>
      <c r="AC15" s="380"/>
      <c r="AD15" s="380"/>
      <c r="AE15" s="380"/>
      <c r="AF15" s="380"/>
      <c r="AG15" s="424"/>
      <c r="AH15" s="380">
        <v>171</v>
      </c>
      <c r="AI15" s="380"/>
      <c r="AJ15" s="380"/>
      <c r="AK15" s="380"/>
      <c r="AL15" s="380" t="s">
        <v>227</v>
      </c>
      <c r="AM15" s="380" t="s">
        <v>227</v>
      </c>
      <c r="AN15" s="380" t="s">
        <v>227</v>
      </c>
      <c r="AO15" s="380" t="s">
        <v>227</v>
      </c>
      <c r="AP15" s="380" t="s">
        <v>227</v>
      </c>
      <c r="AQ15" s="380" t="s">
        <v>222</v>
      </c>
      <c r="AR15" s="380" t="s">
        <v>222</v>
      </c>
      <c r="AS15" s="380" t="s">
        <v>222</v>
      </c>
      <c r="AT15" s="380" t="s">
        <v>222</v>
      </c>
      <c r="AU15" s="380" t="s">
        <v>222</v>
      </c>
      <c r="AV15" s="380" t="s">
        <v>222</v>
      </c>
      <c r="AW15" s="380" t="s">
        <v>222</v>
      </c>
      <c r="AX15" s="380" t="s">
        <v>222</v>
      </c>
      <c r="AY15" s="380" t="s">
        <v>222</v>
      </c>
      <c r="AZ15" s="380" t="s">
        <v>222</v>
      </c>
      <c r="BA15" s="380" t="s">
        <v>718</v>
      </c>
      <c r="BB15" s="380"/>
      <c r="BC15" s="380" t="s">
        <v>222</v>
      </c>
    </row>
    <row r="16" spans="1:55" s="29" customFormat="1" ht="15.75" x14ac:dyDescent="0.25">
      <c r="A16" s="380">
        <v>14</v>
      </c>
      <c r="B16" s="380">
        <v>214</v>
      </c>
      <c r="C16" s="380" t="s">
        <v>128</v>
      </c>
      <c r="D16" s="461" t="s">
        <v>549</v>
      </c>
      <c r="E16" s="381" t="s">
        <v>755</v>
      </c>
      <c r="F16" s="381" t="s">
        <v>756</v>
      </c>
      <c r="G16" s="380" t="s">
        <v>113</v>
      </c>
      <c r="H16" s="380">
        <v>2599</v>
      </c>
      <c r="I16" s="380" t="s">
        <v>171</v>
      </c>
      <c r="J16" s="380">
        <v>308331135</v>
      </c>
      <c r="K16" s="482" t="s">
        <v>757</v>
      </c>
      <c r="L16" s="380">
        <v>22993823880</v>
      </c>
      <c r="M16" s="385">
        <v>932035938726</v>
      </c>
      <c r="N16" s="482"/>
      <c r="O16" s="380">
        <v>39</v>
      </c>
      <c r="P16" s="380">
        <v>40</v>
      </c>
      <c r="Q16" s="380">
        <v>40</v>
      </c>
      <c r="R16" s="380">
        <v>40</v>
      </c>
      <c r="S16" s="380">
        <v>60</v>
      </c>
      <c r="T16" s="380">
        <v>60</v>
      </c>
      <c r="U16" s="380">
        <v>58</v>
      </c>
      <c r="V16" s="380">
        <v>60</v>
      </c>
      <c r="W16" s="380"/>
      <c r="X16" s="380"/>
      <c r="Y16" s="380"/>
      <c r="Z16" s="380"/>
      <c r="AA16" s="380"/>
      <c r="AB16" s="380"/>
      <c r="AC16" s="380"/>
      <c r="AD16" s="380"/>
      <c r="AE16" s="380"/>
      <c r="AF16" s="380"/>
      <c r="AG16" s="424"/>
      <c r="AH16" s="380">
        <v>175</v>
      </c>
      <c r="AI16" s="380"/>
      <c r="AJ16" s="380"/>
      <c r="AK16" s="380"/>
      <c r="AL16" s="380" t="s">
        <v>222</v>
      </c>
      <c r="AM16" s="380" t="s">
        <v>222</v>
      </c>
      <c r="AN16" s="380" t="s">
        <v>222</v>
      </c>
      <c r="AO16" s="380" t="s">
        <v>222</v>
      </c>
      <c r="AP16" s="380" t="s">
        <v>222</v>
      </c>
      <c r="AQ16" s="380" t="s">
        <v>222</v>
      </c>
      <c r="AR16" s="380" t="s">
        <v>222</v>
      </c>
      <c r="AS16" s="380" t="s">
        <v>222</v>
      </c>
      <c r="AT16" s="380" t="s">
        <v>222</v>
      </c>
      <c r="AU16" s="380" t="s">
        <v>222</v>
      </c>
      <c r="AV16" s="380" t="s">
        <v>222</v>
      </c>
      <c r="AW16" s="380" t="s">
        <v>222</v>
      </c>
      <c r="AX16" s="380" t="s">
        <v>222</v>
      </c>
      <c r="AY16" s="380" t="s">
        <v>222</v>
      </c>
      <c r="AZ16" s="380" t="s">
        <v>222</v>
      </c>
      <c r="BA16" s="380" t="s">
        <v>319</v>
      </c>
      <c r="BB16" s="380"/>
      <c r="BC16" s="380" t="s">
        <v>319</v>
      </c>
    </row>
    <row r="17" spans="1:55" s="29" customFormat="1" ht="15.75" x14ac:dyDescent="0.25">
      <c r="A17" s="380">
        <v>15</v>
      </c>
      <c r="B17" s="380">
        <v>215</v>
      </c>
      <c r="C17" s="380" t="s">
        <v>128</v>
      </c>
      <c r="D17" s="381" t="s">
        <v>758</v>
      </c>
      <c r="E17" s="381" t="s">
        <v>488</v>
      </c>
      <c r="F17" s="381" t="s">
        <v>489</v>
      </c>
      <c r="G17" s="380" t="s">
        <v>113</v>
      </c>
      <c r="H17" s="380">
        <v>2568</v>
      </c>
      <c r="I17" s="380" t="s">
        <v>171</v>
      </c>
      <c r="J17" s="380">
        <v>303867937</v>
      </c>
      <c r="K17" s="482" t="s">
        <v>759</v>
      </c>
      <c r="L17" s="380" t="s">
        <v>760</v>
      </c>
      <c r="M17" s="460">
        <v>550792395715</v>
      </c>
      <c r="N17" s="516"/>
      <c r="O17" s="380">
        <v>28</v>
      </c>
      <c r="P17" s="380">
        <v>28</v>
      </c>
      <c r="Q17" s="380">
        <v>28</v>
      </c>
      <c r="R17" s="380">
        <v>30</v>
      </c>
      <c r="S17" s="380">
        <v>35</v>
      </c>
      <c r="T17" s="380">
        <v>31</v>
      </c>
      <c r="U17" s="380">
        <v>35</v>
      </c>
      <c r="V17" s="380">
        <v>35</v>
      </c>
      <c r="W17" s="380"/>
      <c r="X17" s="380"/>
      <c r="Y17" s="380"/>
      <c r="Z17" s="380"/>
      <c r="AA17" s="380"/>
      <c r="AB17" s="380"/>
      <c r="AC17" s="380"/>
      <c r="AD17" s="380"/>
      <c r="AE17" s="380"/>
      <c r="AF17" s="380"/>
      <c r="AG17" s="424"/>
      <c r="AH17" s="380">
        <v>170</v>
      </c>
      <c r="AI17" s="380"/>
      <c r="AJ17" s="380"/>
      <c r="AK17" s="380"/>
      <c r="AL17" s="380" t="s">
        <v>227</v>
      </c>
      <c r="AM17" s="380" t="s">
        <v>227</v>
      </c>
      <c r="AN17" s="380" t="s">
        <v>227</v>
      </c>
      <c r="AO17" s="380" t="s">
        <v>227</v>
      </c>
      <c r="AP17" s="380" t="s">
        <v>227</v>
      </c>
      <c r="AQ17" s="380" t="s">
        <v>227</v>
      </c>
      <c r="AR17" s="380" t="s">
        <v>227</v>
      </c>
      <c r="AS17" s="380" t="s">
        <v>227</v>
      </c>
      <c r="AT17" s="380" t="s">
        <v>227</v>
      </c>
      <c r="AU17" s="380" t="s">
        <v>227</v>
      </c>
      <c r="AV17" s="380" t="s">
        <v>227</v>
      </c>
      <c r="AW17" s="380" t="s">
        <v>227</v>
      </c>
      <c r="AX17" s="380" t="s">
        <v>227</v>
      </c>
      <c r="AY17" s="380" t="s">
        <v>227</v>
      </c>
      <c r="AZ17" s="380" t="s">
        <v>227</v>
      </c>
      <c r="BA17" s="380" t="s">
        <v>227</v>
      </c>
      <c r="BB17" s="380"/>
      <c r="BC17" s="380" t="s">
        <v>227</v>
      </c>
    </row>
    <row r="18" spans="1:55" s="29" customFormat="1" ht="15.75" x14ac:dyDescent="0.25">
      <c r="A18" s="380">
        <v>16</v>
      </c>
      <c r="B18" s="380">
        <v>216</v>
      </c>
      <c r="C18" s="380" t="s">
        <v>128</v>
      </c>
      <c r="D18" s="381" t="s">
        <v>761</v>
      </c>
      <c r="E18" s="381" t="s">
        <v>762</v>
      </c>
      <c r="F18" s="381" t="s">
        <v>763</v>
      </c>
      <c r="G18" s="380" t="s">
        <v>113</v>
      </c>
      <c r="H18" s="380">
        <v>2534</v>
      </c>
      <c r="I18" s="380" t="s">
        <v>171</v>
      </c>
      <c r="J18" s="380">
        <v>312137408</v>
      </c>
      <c r="K18" s="482" t="s">
        <v>764</v>
      </c>
      <c r="L18" s="380" t="s">
        <v>765</v>
      </c>
      <c r="M18" s="460">
        <v>505450670369</v>
      </c>
      <c r="N18" s="516">
        <v>44397</v>
      </c>
      <c r="O18" s="380">
        <v>37</v>
      </c>
      <c r="P18" s="380">
        <v>38</v>
      </c>
      <c r="Q18" s="380">
        <v>38</v>
      </c>
      <c r="R18" s="380">
        <v>39</v>
      </c>
      <c r="S18" s="380">
        <v>57</v>
      </c>
      <c r="T18" s="380">
        <v>59</v>
      </c>
      <c r="U18" s="380">
        <v>54</v>
      </c>
      <c r="V18" s="380">
        <v>52</v>
      </c>
      <c r="W18" s="380"/>
      <c r="X18" s="380"/>
      <c r="Y18" s="380"/>
      <c r="Z18" s="380"/>
      <c r="AA18" s="380"/>
      <c r="AB18" s="380"/>
      <c r="AC18" s="380"/>
      <c r="AD18" s="380"/>
      <c r="AE18" s="380"/>
      <c r="AF18" s="380"/>
      <c r="AG18" s="424"/>
      <c r="AH18" s="380">
        <v>173</v>
      </c>
      <c r="AI18" s="380"/>
      <c r="AJ18" s="380"/>
      <c r="AK18" s="380"/>
      <c r="AL18" s="380" t="s">
        <v>222</v>
      </c>
      <c r="AM18" s="380" t="s">
        <v>222</v>
      </c>
      <c r="AN18" s="380" t="s">
        <v>222</v>
      </c>
      <c r="AO18" s="380" t="s">
        <v>222</v>
      </c>
      <c r="AP18" s="380" t="s">
        <v>222</v>
      </c>
      <c r="AQ18" s="380" t="s">
        <v>222</v>
      </c>
      <c r="AR18" s="380" t="s">
        <v>222</v>
      </c>
      <c r="AS18" s="380" t="s">
        <v>222</v>
      </c>
      <c r="AT18" s="380" t="s">
        <v>222</v>
      </c>
      <c r="AU18" s="380" t="s">
        <v>222</v>
      </c>
      <c r="AV18" s="380" t="s">
        <v>222</v>
      </c>
      <c r="AW18" s="380" t="s">
        <v>222</v>
      </c>
      <c r="AX18" s="380" t="s">
        <v>222</v>
      </c>
      <c r="AY18" s="380" t="s">
        <v>222</v>
      </c>
      <c r="AZ18" s="380" t="s">
        <v>222</v>
      </c>
      <c r="BA18" s="380" t="s">
        <v>319</v>
      </c>
      <c r="BB18" s="380"/>
      <c r="BC18" s="380" t="s">
        <v>319</v>
      </c>
    </row>
    <row r="19" spans="1:55" s="29" customFormat="1" ht="15.75" x14ac:dyDescent="0.25">
      <c r="A19" s="380">
        <v>17</v>
      </c>
      <c r="B19" s="380">
        <v>217</v>
      </c>
      <c r="C19" s="380" t="s">
        <v>128</v>
      </c>
      <c r="D19" s="381" t="s">
        <v>766</v>
      </c>
      <c r="E19" s="381" t="s">
        <v>767</v>
      </c>
      <c r="F19" s="381" t="s">
        <v>768</v>
      </c>
      <c r="G19" s="380" t="s">
        <v>113</v>
      </c>
      <c r="H19" s="380">
        <v>2567</v>
      </c>
      <c r="I19" s="380" t="s">
        <v>171</v>
      </c>
      <c r="J19" s="380">
        <v>310472568</v>
      </c>
      <c r="K19" s="482">
        <v>42835</v>
      </c>
      <c r="L19" s="380" t="s">
        <v>769</v>
      </c>
      <c r="M19" s="460">
        <v>509244755911</v>
      </c>
      <c r="N19" s="516">
        <v>44399</v>
      </c>
      <c r="O19" s="380">
        <v>39</v>
      </c>
      <c r="P19" s="380">
        <v>39</v>
      </c>
      <c r="Q19" s="380">
        <v>40</v>
      </c>
      <c r="R19" s="380">
        <v>40</v>
      </c>
      <c r="S19" s="380">
        <v>59</v>
      </c>
      <c r="T19" s="380">
        <v>58</v>
      </c>
      <c r="U19" s="380">
        <v>57</v>
      </c>
      <c r="V19" s="380">
        <v>55</v>
      </c>
      <c r="W19" s="380"/>
      <c r="X19" s="380"/>
      <c r="Y19" s="380"/>
      <c r="Z19" s="380"/>
      <c r="AA19" s="380"/>
      <c r="AB19" s="380"/>
      <c r="AC19" s="380"/>
      <c r="AD19" s="380"/>
      <c r="AE19" s="380"/>
      <c r="AF19" s="380"/>
      <c r="AG19" s="424"/>
      <c r="AH19" s="380">
        <v>184</v>
      </c>
      <c r="AI19" s="380"/>
      <c r="AJ19" s="380"/>
      <c r="AK19" s="380"/>
      <c r="AL19" s="380" t="s">
        <v>222</v>
      </c>
      <c r="AM19" s="380" t="s">
        <v>222</v>
      </c>
      <c r="AN19" s="380" t="s">
        <v>222</v>
      </c>
      <c r="AO19" s="380" t="s">
        <v>222</v>
      </c>
      <c r="AP19" s="380" t="s">
        <v>222</v>
      </c>
      <c r="AQ19" s="380" t="s">
        <v>222</v>
      </c>
      <c r="AR19" s="380" t="s">
        <v>222</v>
      </c>
      <c r="AS19" s="380" t="s">
        <v>222</v>
      </c>
      <c r="AT19" s="380" t="s">
        <v>222</v>
      </c>
      <c r="AU19" s="380" t="s">
        <v>222</v>
      </c>
      <c r="AV19" s="380" t="s">
        <v>222</v>
      </c>
      <c r="AW19" s="380" t="s">
        <v>222</v>
      </c>
      <c r="AX19" s="380" t="s">
        <v>222</v>
      </c>
      <c r="AY19" s="380" t="s">
        <v>222</v>
      </c>
      <c r="AZ19" s="380" t="s">
        <v>222</v>
      </c>
      <c r="BA19" s="380" t="s">
        <v>319</v>
      </c>
      <c r="BB19" s="380"/>
      <c r="BC19" s="380" t="s">
        <v>319</v>
      </c>
    </row>
    <row r="20" spans="1:55" s="29" customFormat="1" ht="15.75" x14ac:dyDescent="0.25">
      <c r="A20" s="380">
        <v>18</v>
      </c>
      <c r="B20" s="380">
        <v>218</v>
      </c>
      <c r="C20" s="380" t="s">
        <v>128</v>
      </c>
      <c r="D20" s="381" t="s">
        <v>770</v>
      </c>
      <c r="E20" s="381" t="s">
        <v>360</v>
      </c>
      <c r="F20" s="381" t="s">
        <v>771</v>
      </c>
      <c r="G20" s="380" t="s">
        <v>136</v>
      </c>
      <c r="H20" s="380">
        <v>2636</v>
      </c>
      <c r="I20" s="380" t="s">
        <v>171</v>
      </c>
      <c r="J20" s="380">
        <v>311688361</v>
      </c>
      <c r="K20" s="482">
        <v>43442</v>
      </c>
      <c r="L20" s="380" t="s">
        <v>772</v>
      </c>
      <c r="M20" s="460">
        <v>427759278078</v>
      </c>
      <c r="N20" s="516">
        <v>44754</v>
      </c>
      <c r="O20" s="380">
        <v>28</v>
      </c>
      <c r="P20" s="380">
        <v>30</v>
      </c>
      <c r="Q20" s="380">
        <v>30</v>
      </c>
      <c r="R20" s="380">
        <v>31</v>
      </c>
      <c r="S20" s="380">
        <v>40</v>
      </c>
      <c r="T20" s="380">
        <v>43</v>
      </c>
      <c r="U20" s="380">
        <v>43</v>
      </c>
      <c r="V20" s="380">
        <v>36</v>
      </c>
      <c r="W20" s="380"/>
      <c r="X20" s="380"/>
      <c r="Y20" s="380"/>
      <c r="Z20" s="380"/>
      <c r="AA20" s="380"/>
      <c r="AB20" s="380"/>
      <c r="AC20" s="380"/>
      <c r="AD20" s="380"/>
      <c r="AE20" s="380"/>
      <c r="AF20" s="380"/>
      <c r="AG20" s="424"/>
      <c r="AH20" s="380">
        <v>171</v>
      </c>
      <c r="AI20" s="380"/>
      <c r="AJ20" s="380"/>
      <c r="AK20" s="380"/>
      <c r="AL20" s="380" t="s">
        <v>227</v>
      </c>
      <c r="AM20" s="380" t="s">
        <v>227</v>
      </c>
      <c r="AN20" s="380" t="s">
        <v>222</v>
      </c>
      <c r="AO20" s="380" t="s">
        <v>227</v>
      </c>
      <c r="AP20" s="380" t="s">
        <v>222</v>
      </c>
      <c r="AQ20" s="380" t="s">
        <v>222</v>
      </c>
      <c r="AR20" s="380" t="s">
        <v>222</v>
      </c>
      <c r="AS20" s="380" t="s">
        <v>222</v>
      </c>
      <c r="AT20" s="380" t="s">
        <v>222</v>
      </c>
      <c r="AU20" s="380" t="s">
        <v>222</v>
      </c>
      <c r="AV20" s="380" t="s">
        <v>222</v>
      </c>
      <c r="AW20" s="380" t="s">
        <v>222</v>
      </c>
      <c r="AX20" s="380" t="s">
        <v>222</v>
      </c>
      <c r="AY20" s="380" t="s">
        <v>222</v>
      </c>
      <c r="AZ20" s="380" t="s">
        <v>222</v>
      </c>
      <c r="BA20" s="380" t="s">
        <v>718</v>
      </c>
      <c r="BB20" s="380"/>
      <c r="BC20" s="380" t="s">
        <v>227</v>
      </c>
    </row>
    <row r="21" spans="1:55" s="29" customFormat="1" ht="15.75" x14ac:dyDescent="0.25">
      <c r="A21" s="380">
        <v>19</v>
      </c>
      <c r="B21" s="380">
        <v>219</v>
      </c>
      <c r="C21" s="380" t="s">
        <v>128</v>
      </c>
      <c r="D21" s="381" t="s">
        <v>773</v>
      </c>
      <c r="E21" s="381" t="s">
        <v>774</v>
      </c>
      <c r="F21" s="381" t="s">
        <v>775</v>
      </c>
      <c r="G21" s="380" t="s">
        <v>113</v>
      </c>
      <c r="H21" s="380">
        <v>2561</v>
      </c>
      <c r="I21" s="380" t="s">
        <v>171</v>
      </c>
      <c r="J21" s="380">
        <v>307114176</v>
      </c>
      <c r="K21" s="482" t="s">
        <v>776</v>
      </c>
      <c r="L21" s="380" t="s">
        <v>777</v>
      </c>
      <c r="M21" s="460">
        <v>140033607268</v>
      </c>
      <c r="N21" s="516">
        <v>44367</v>
      </c>
      <c r="O21" s="380">
        <v>36</v>
      </c>
      <c r="P21" s="380">
        <v>38</v>
      </c>
      <c r="Q21" s="380">
        <v>38</v>
      </c>
      <c r="R21" s="380">
        <v>39</v>
      </c>
      <c r="S21" s="380">
        <v>58</v>
      </c>
      <c r="T21" s="380">
        <v>56</v>
      </c>
      <c r="U21" s="380">
        <v>59</v>
      </c>
      <c r="V21" s="380">
        <v>52</v>
      </c>
      <c r="W21" s="380"/>
      <c r="X21" s="380"/>
      <c r="Y21" s="380"/>
      <c r="Z21" s="380"/>
      <c r="AA21" s="380"/>
      <c r="AB21" s="380"/>
      <c r="AC21" s="380"/>
      <c r="AD21" s="380"/>
      <c r="AE21" s="380"/>
      <c r="AF21" s="380"/>
      <c r="AG21" s="424"/>
      <c r="AH21" s="380">
        <v>177</v>
      </c>
      <c r="AI21" s="380"/>
      <c r="AJ21" s="380"/>
      <c r="AK21" s="380"/>
      <c r="AL21" s="380" t="s">
        <v>222</v>
      </c>
      <c r="AM21" s="380" t="s">
        <v>222</v>
      </c>
      <c r="AN21" s="380" t="s">
        <v>222</v>
      </c>
      <c r="AO21" s="380" t="s">
        <v>222</v>
      </c>
      <c r="AP21" s="380" t="s">
        <v>222</v>
      </c>
      <c r="AQ21" s="380" t="s">
        <v>222</v>
      </c>
      <c r="AR21" s="380" t="s">
        <v>222</v>
      </c>
      <c r="AS21" s="380" t="s">
        <v>222</v>
      </c>
      <c r="AT21" s="380" t="s">
        <v>222</v>
      </c>
      <c r="AU21" s="380" t="s">
        <v>222</v>
      </c>
      <c r="AV21" s="380" t="s">
        <v>222</v>
      </c>
      <c r="AW21" s="380" t="s">
        <v>222</v>
      </c>
      <c r="AX21" s="380" t="s">
        <v>222</v>
      </c>
      <c r="AY21" s="380" t="s">
        <v>222</v>
      </c>
      <c r="AZ21" s="380" t="s">
        <v>222</v>
      </c>
      <c r="BA21" s="380" t="s">
        <v>319</v>
      </c>
      <c r="BB21" s="380"/>
      <c r="BC21" s="380" t="s">
        <v>319</v>
      </c>
    </row>
    <row r="22" spans="1:55" s="29" customFormat="1" ht="15.75" x14ac:dyDescent="0.25">
      <c r="A22" s="380">
        <v>20</v>
      </c>
      <c r="B22" s="380">
        <v>220</v>
      </c>
      <c r="C22" s="380" t="s">
        <v>128</v>
      </c>
      <c r="D22" s="381" t="s">
        <v>692</v>
      </c>
      <c r="E22" s="381" t="s">
        <v>778</v>
      </c>
      <c r="F22" s="381" t="s">
        <v>779</v>
      </c>
      <c r="G22" s="380" t="s">
        <v>113</v>
      </c>
      <c r="H22" s="380">
        <v>2566</v>
      </c>
      <c r="I22" s="380" t="s">
        <v>171</v>
      </c>
      <c r="J22" s="380">
        <v>307977040</v>
      </c>
      <c r="K22" s="482">
        <v>43109</v>
      </c>
      <c r="L22" s="380" t="s">
        <v>780</v>
      </c>
      <c r="M22" s="460">
        <v>507219589302</v>
      </c>
      <c r="N22" s="516">
        <v>44367</v>
      </c>
      <c r="O22" s="380">
        <v>39</v>
      </c>
      <c r="P22" s="380">
        <v>39</v>
      </c>
      <c r="Q22" s="380">
        <v>40</v>
      </c>
      <c r="R22" s="380">
        <v>40</v>
      </c>
      <c r="S22" s="380">
        <v>59</v>
      </c>
      <c r="T22" s="380">
        <v>59</v>
      </c>
      <c r="U22" s="380">
        <v>59</v>
      </c>
      <c r="V22" s="380">
        <v>59</v>
      </c>
      <c r="W22" s="380"/>
      <c r="X22" s="380"/>
      <c r="Y22" s="380"/>
      <c r="Z22" s="380"/>
      <c r="AA22" s="380"/>
      <c r="AB22" s="380"/>
      <c r="AC22" s="380"/>
      <c r="AD22" s="380"/>
      <c r="AE22" s="380"/>
      <c r="AF22" s="380"/>
      <c r="AG22" s="424"/>
      <c r="AH22" s="380">
        <v>170</v>
      </c>
      <c r="AI22" s="380"/>
      <c r="AJ22" s="380"/>
      <c r="AK22" s="380"/>
      <c r="AL22" s="380" t="s">
        <v>222</v>
      </c>
      <c r="AM22" s="380" t="s">
        <v>222</v>
      </c>
      <c r="AN22" s="380" t="s">
        <v>222</v>
      </c>
      <c r="AO22" s="380" t="s">
        <v>222</v>
      </c>
      <c r="AP22" s="380" t="s">
        <v>222</v>
      </c>
      <c r="AQ22" s="380" t="s">
        <v>222</v>
      </c>
      <c r="AR22" s="380" t="s">
        <v>222</v>
      </c>
      <c r="AS22" s="380" t="s">
        <v>222</v>
      </c>
      <c r="AT22" s="380" t="s">
        <v>222</v>
      </c>
      <c r="AU22" s="380" t="s">
        <v>222</v>
      </c>
      <c r="AV22" s="380" t="s">
        <v>222</v>
      </c>
      <c r="AW22" s="380" t="s">
        <v>222</v>
      </c>
      <c r="AX22" s="380" t="s">
        <v>222</v>
      </c>
      <c r="AY22" s="380" t="s">
        <v>222</v>
      </c>
      <c r="AZ22" s="380" t="s">
        <v>222</v>
      </c>
      <c r="BA22" s="380" t="s">
        <v>319</v>
      </c>
      <c r="BB22" s="380"/>
      <c r="BC22" s="380" t="s">
        <v>319</v>
      </c>
    </row>
    <row r="23" spans="1:55" s="29" customFormat="1" ht="15.75" x14ac:dyDescent="0.25">
      <c r="A23" s="380">
        <v>21</v>
      </c>
      <c r="B23" s="380">
        <v>221</v>
      </c>
      <c r="C23" s="380" t="s">
        <v>128</v>
      </c>
      <c r="D23" s="462" t="s">
        <v>781</v>
      </c>
      <c r="E23" s="381" t="s">
        <v>782</v>
      </c>
      <c r="F23" s="381" t="s">
        <v>783</v>
      </c>
      <c r="G23" s="380" t="s">
        <v>113</v>
      </c>
      <c r="H23" s="380">
        <v>2556</v>
      </c>
      <c r="I23" s="380" t="s">
        <v>171</v>
      </c>
      <c r="J23" s="380">
        <v>312137406</v>
      </c>
      <c r="K23" s="482">
        <v>42807</v>
      </c>
      <c r="L23" s="380" t="s">
        <v>784</v>
      </c>
      <c r="M23" s="460">
        <v>510072542210</v>
      </c>
      <c r="N23" s="516">
        <v>44369</v>
      </c>
      <c r="O23" s="380">
        <v>28</v>
      </c>
      <c r="P23" s="380">
        <v>30</v>
      </c>
      <c r="Q23" s="380">
        <v>31</v>
      </c>
      <c r="R23" s="380">
        <v>32</v>
      </c>
      <c r="S23" s="380">
        <v>41</v>
      </c>
      <c r="T23" s="380">
        <v>37</v>
      </c>
      <c r="U23" s="380">
        <v>47</v>
      </c>
      <c r="V23" s="380">
        <v>37</v>
      </c>
      <c r="W23" s="380"/>
      <c r="X23" s="380"/>
      <c r="Y23" s="380"/>
      <c r="Z23" s="380"/>
      <c r="AA23" s="380"/>
      <c r="AB23" s="380"/>
      <c r="AC23" s="380"/>
      <c r="AD23" s="380"/>
      <c r="AE23" s="380"/>
      <c r="AF23" s="380"/>
      <c r="AG23" s="424"/>
      <c r="AH23" s="380">
        <v>171</v>
      </c>
      <c r="AI23" s="380"/>
      <c r="AJ23" s="380"/>
      <c r="AK23" s="380"/>
      <c r="AL23" s="380" t="s">
        <v>227</v>
      </c>
      <c r="AM23" s="380" t="s">
        <v>227</v>
      </c>
      <c r="AN23" s="380" t="s">
        <v>227</v>
      </c>
      <c r="AO23" s="380" t="s">
        <v>227</v>
      </c>
      <c r="AP23" s="380" t="s">
        <v>227</v>
      </c>
      <c r="AQ23" s="380" t="s">
        <v>227</v>
      </c>
      <c r="AR23" s="380" t="s">
        <v>227</v>
      </c>
      <c r="AS23" s="380" t="s">
        <v>222</v>
      </c>
      <c r="AT23" s="380" t="s">
        <v>222</v>
      </c>
      <c r="AU23" s="380" t="s">
        <v>222</v>
      </c>
      <c r="AV23" s="380" t="s">
        <v>222</v>
      </c>
      <c r="AW23" s="380" t="s">
        <v>222</v>
      </c>
      <c r="AX23" s="380" t="s">
        <v>222</v>
      </c>
      <c r="AY23" s="380" t="s">
        <v>222</v>
      </c>
      <c r="AZ23" s="380" t="s">
        <v>222</v>
      </c>
      <c r="BA23" s="380" t="s">
        <v>222</v>
      </c>
      <c r="BB23" s="380"/>
      <c r="BC23" s="380" t="s">
        <v>227</v>
      </c>
    </row>
    <row r="24" spans="1:55" s="29" customFormat="1" ht="15.75" x14ac:dyDescent="0.25">
      <c r="A24" s="380">
        <v>22</v>
      </c>
      <c r="B24" s="380">
        <v>222</v>
      </c>
      <c r="C24" s="380" t="s">
        <v>128</v>
      </c>
      <c r="D24" s="381" t="s">
        <v>785</v>
      </c>
      <c r="E24" s="381" t="s">
        <v>786</v>
      </c>
      <c r="F24" s="381" t="s">
        <v>787</v>
      </c>
      <c r="G24" s="380" t="s">
        <v>113</v>
      </c>
      <c r="H24" s="380">
        <v>2560</v>
      </c>
      <c r="I24" s="380" t="s">
        <v>171</v>
      </c>
      <c r="J24" s="380">
        <v>310623508</v>
      </c>
      <c r="K24" s="482" t="s">
        <v>788</v>
      </c>
      <c r="L24" s="380" t="s">
        <v>789</v>
      </c>
      <c r="M24" s="460">
        <v>808051140567</v>
      </c>
      <c r="N24" s="516">
        <v>44398</v>
      </c>
      <c r="O24" s="380">
        <v>29</v>
      </c>
      <c r="P24" s="380">
        <v>30</v>
      </c>
      <c r="Q24" s="380">
        <v>29</v>
      </c>
      <c r="R24" s="380">
        <v>30</v>
      </c>
      <c r="S24" s="380">
        <v>40</v>
      </c>
      <c r="T24" s="380">
        <v>52</v>
      </c>
      <c r="U24" s="380">
        <v>35</v>
      </c>
      <c r="V24" s="380">
        <v>36</v>
      </c>
      <c r="W24" s="380"/>
      <c r="X24" s="380"/>
      <c r="Y24" s="380"/>
      <c r="Z24" s="380"/>
      <c r="AA24" s="380"/>
      <c r="AB24" s="380"/>
      <c r="AC24" s="380"/>
      <c r="AD24" s="380"/>
      <c r="AE24" s="380"/>
      <c r="AF24" s="380"/>
      <c r="AG24" s="424"/>
      <c r="AH24" s="380">
        <v>176</v>
      </c>
      <c r="AI24" s="380"/>
      <c r="AJ24" s="380"/>
      <c r="AK24" s="380"/>
      <c r="AL24" s="380" t="s">
        <v>227</v>
      </c>
      <c r="AM24" s="380" t="s">
        <v>227</v>
      </c>
      <c r="AN24" s="380" t="s">
        <v>227</v>
      </c>
      <c r="AO24" s="380" t="s">
        <v>227</v>
      </c>
      <c r="AP24" s="380" t="s">
        <v>227</v>
      </c>
      <c r="AQ24" s="380" t="s">
        <v>222</v>
      </c>
      <c r="AR24" s="380" t="s">
        <v>222</v>
      </c>
      <c r="AS24" s="380" t="s">
        <v>222</v>
      </c>
      <c r="AT24" s="380" t="s">
        <v>222</v>
      </c>
      <c r="AU24" s="380" t="s">
        <v>222</v>
      </c>
      <c r="AV24" s="380" t="s">
        <v>222</v>
      </c>
      <c r="AW24" s="380" t="s">
        <v>222</v>
      </c>
      <c r="AX24" s="380" t="s">
        <v>222</v>
      </c>
      <c r="AY24" s="380" t="s">
        <v>222</v>
      </c>
      <c r="AZ24" s="380" t="s">
        <v>222</v>
      </c>
      <c r="BA24" s="380" t="s">
        <v>222</v>
      </c>
      <c r="BB24" s="380"/>
      <c r="BC24" s="380" t="s">
        <v>222</v>
      </c>
    </row>
    <row r="25" spans="1:55" s="29" customFormat="1" ht="15.75" x14ac:dyDescent="0.25">
      <c r="A25" s="380">
        <v>23</v>
      </c>
      <c r="B25" s="380">
        <v>223</v>
      </c>
      <c r="C25" s="380" t="s">
        <v>128</v>
      </c>
      <c r="D25" s="381" t="s">
        <v>790</v>
      </c>
      <c r="E25" s="381" t="s">
        <v>390</v>
      </c>
      <c r="F25" s="381" t="s">
        <v>791</v>
      </c>
      <c r="G25" s="380" t="s">
        <v>113</v>
      </c>
      <c r="H25" s="380">
        <v>3699</v>
      </c>
      <c r="I25" s="380" t="s">
        <v>171</v>
      </c>
      <c r="J25" s="380">
        <v>315746244</v>
      </c>
      <c r="K25" s="482" t="s">
        <v>792</v>
      </c>
      <c r="L25" s="380">
        <v>21123751627</v>
      </c>
      <c r="M25" s="385">
        <v>384708048326</v>
      </c>
      <c r="N25" s="482"/>
      <c r="O25" s="380">
        <v>38</v>
      </c>
      <c r="P25" s="380">
        <v>39</v>
      </c>
      <c r="Q25" s="380">
        <v>39</v>
      </c>
      <c r="R25" s="380">
        <v>40</v>
      </c>
      <c r="S25" s="380">
        <v>60</v>
      </c>
      <c r="T25" s="380">
        <v>60</v>
      </c>
      <c r="U25" s="380">
        <v>57</v>
      </c>
      <c r="V25" s="380">
        <v>55</v>
      </c>
      <c r="W25" s="380"/>
      <c r="X25" s="380"/>
      <c r="Y25" s="380"/>
      <c r="Z25" s="380"/>
      <c r="AA25" s="380"/>
      <c r="AB25" s="380"/>
      <c r="AC25" s="380"/>
      <c r="AD25" s="380"/>
      <c r="AE25" s="380"/>
      <c r="AF25" s="380"/>
      <c r="AG25" s="424"/>
      <c r="AH25" s="380">
        <v>172</v>
      </c>
      <c r="AI25" s="380"/>
      <c r="AJ25" s="380"/>
      <c r="AK25" s="380"/>
      <c r="AL25" s="380" t="s">
        <v>222</v>
      </c>
      <c r="AM25" s="380" t="s">
        <v>222</v>
      </c>
      <c r="AN25" s="380" t="s">
        <v>222</v>
      </c>
      <c r="AO25" s="380" t="s">
        <v>222</v>
      </c>
      <c r="AP25" s="380" t="s">
        <v>222</v>
      </c>
      <c r="AQ25" s="380" t="s">
        <v>222</v>
      </c>
      <c r="AR25" s="380" t="s">
        <v>222</v>
      </c>
      <c r="AS25" s="380" t="s">
        <v>222</v>
      </c>
      <c r="AT25" s="380" t="s">
        <v>222</v>
      </c>
      <c r="AU25" s="380" t="s">
        <v>222</v>
      </c>
      <c r="AV25" s="380" t="s">
        <v>222</v>
      </c>
      <c r="AW25" s="380" t="s">
        <v>222</v>
      </c>
      <c r="AX25" s="380" t="s">
        <v>222</v>
      </c>
      <c r="AY25" s="380" t="s">
        <v>222</v>
      </c>
      <c r="AZ25" s="380" t="s">
        <v>222</v>
      </c>
      <c r="BA25" s="380" t="s">
        <v>319</v>
      </c>
      <c r="BB25" s="380"/>
      <c r="BC25" s="380" t="s">
        <v>319</v>
      </c>
    </row>
    <row r="26" spans="1:55" s="12" customFormat="1" ht="15.75" x14ac:dyDescent="0.25">
      <c r="A26" s="380">
        <v>24</v>
      </c>
      <c r="B26" s="380">
        <v>224</v>
      </c>
      <c r="C26" s="380" t="s">
        <v>128</v>
      </c>
      <c r="D26" s="381" t="s">
        <v>793</v>
      </c>
      <c r="E26" s="381" t="s">
        <v>794</v>
      </c>
      <c r="F26" s="381" t="s">
        <v>795</v>
      </c>
      <c r="G26" s="380" t="s">
        <v>113</v>
      </c>
      <c r="H26" s="380">
        <v>3316</v>
      </c>
      <c r="I26" s="380" t="s">
        <v>171</v>
      </c>
      <c r="J26" s="380">
        <v>317715568</v>
      </c>
      <c r="K26" s="482" t="s">
        <v>796</v>
      </c>
      <c r="L26" s="380" t="s">
        <v>797</v>
      </c>
      <c r="M26" s="460">
        <v>336290574657</v>
      </c>
      <c r="N26" s="516"/>
      <c r="O26" s="380">
        <v>29</v>
      </c>
      <c r="P26" s="380">
        <v>29</v>
      </c>
      <c r="Q26" s="380">
        <v>28</v>
      </c>
      <c r="R26" s="380">
        <v>30</v>
      </c>
      <c r="S26" s="380">
        <v>33</v>
      </c>
      <c r="T26" s="380">
        <v>30</v>
      </c>
      <c r="U26" s="380">
        <v>36</v>
      </c>
      <c r="V26" s="380">
        <v>35</v>
      </c>
      <c r="W26" s="380"/>
      <c r="X26" s="380"/>
      <c r="Y26" s="380"/>
      <c r="Z26" s="380"/>
      <c r="AA26" s="380"/>
      <c r="AB26" s="380"/>
      <c r="AC26" s="380"/>
      <c r="AD26" s="380"/>
      <c r="AE26" s="380"/>
      <c r="AF26" s="380"/>
      <c r="AG26" s="424"/>
      <c r="AH26" s="380">
        <v>185</v>
      </c>
      <c r="AI26" s="380"/>
      <c r="AJ26" s="380"/>
      <c r="AK26" s="380"/>
      <c r="AL26" s="380" t="s">
        <v>227</v>
      </c>
      <c r="AM26" s="380" t="s">
        <v>227</v>
      </c>
      <c r="AN26" s="380" t="s">
        <v>227</v>
      </c>
      <c r="AO26" s="380" t="s">
        <v>227</v>
      </c>
      <c r="AP26" s="380" t="s">
        <v>227</v>
      </c>
      <c r="AQ26" s="380" t="s">
        <v>227</v>
      </c>
      <c r="AR26" s="380" t="s">
        <v>227</v>
      </c>
      <c r="AS26" s="380" t="s">
        <v>227</v>
      </c>
      <c r="AT26" s="380" t="s">
        <v>227</v>
      </c>
      <c r="AU26" s="380" t="s">
        <v>222</v>
      </c>
      <c r="AV26" s="380" t="s">
        <v>222</v>
      </c>
      <c r="AW26" s="380" t="s">
        <v>222</v>
      </c>
      <c r="AX26" s="380" t="s">
        <v>222</v>
      </c>
      <c r="AY26" s="380" t="s">
        <v>222</v>
      </c>
      <c r="AZ26" s="380" t="s">
        <v>222</v>
      </c>
      <c r="BA26" s="380" t="s">
        <v>227</v>
      </c>
      <c r="BB26" s="380"/>
      <c r="BC26" s="380" t="s">
        <v>227</v>
      </c>
    </row>
    <row r="27" spans="1:55" s="29" customFormat="1" ht="15.75" x14ac:dyDescent="0.25">
      <c r="A27" s="380">
        <v>25</v>
      </c>
      <c r="B27" s="380">
        <v>225</v>
      </c>
      <c r="C27" s="380" t="s">
        <v>128</v>
      </c>
      <c r="D27" s="381" t="s">
        <v>798</v>
      </c>
      <c r="E27" s="381" t="s">
        <v>799</v>
      </c>
      <c r="F27" s="381" t="s">
        <v>800</v>
      </c>
      <c r="G27" s="380" t="s">
        <v>113</v>
      </c>
      <c r="H27" s="380">
        <v>2678</v>
      </c>
      <c r="I27" s="380" t="s">
        <v>171</v>
      </c>
      <c r="J27" s="380">
        <v>313152439</v>
      </c>
      <c r="K27" s="482" t="s">
        <v>801</v>
      </c>
      <c r="L27" s="380" t="s">
        <v>802</v>
      </c>
      <c r="M27" s="460">
        <v>121717195442</v>
      </c>
      <c r="N27" s="516">
        <v>44764</v>
      </c>
      <c r="O27" s="380"/>
      <c r="P27" s="380"/>
      <c r="Q27" s="380"/>
      <c r="R27" s="380"/>
      <c r="S27" s="380"/>
      <c r="T27" s="380"/>
      <c r="U27" s="380"/>
      <c r="V27" s="380"/>
      <c r="W27" s="380"/>
      <c r="X27" s="380"/>
      <c r="Y27" s="380"/>
      <c r="Z27" s="380"/>
      <c r="AA27" s="380"/>
      <c r="AB27" s="380"/>
      <c r="AC27" s="380"/>
      <c r="AD27" s="380"/>
      <c r="AE27" s="380"/>
      <c r="AF27" s="380"/>
      <c r="AG27" s="424"/>
      <c r="AH27" s="380"/>
      <c r="AI27" s="380"/>
      <c r="AJ27" s="380"/>
      <c r="AK27" s="380"/>
      <c r="AL27" s="380"/>
      <c r="AM27" s="380"/>
      <c r="AN27" s="380"/>
      <c r="AO27" s="380"/>
      <c r="AP27" s="380"/>
      <c r="AQ27" s="380"/>
      <c r="AR27" s="380"/>
      <c r="AS27" s="380"/>
      <c r="AT27" s="380"/>
      <c r="AU27" s="380"/>
      <c r="AV27" s="380"/>
      <c r="AW27" s="380"/>
      <c r="AX27" s="380"/>
      <c r="AY27" s="380"/>
      <c r="AZ27" s="380"/>
      <c r="BA27" s="380"/>
      <c r="BB27" s="380"/>
      <c r="BC27" s="380" t="s">
        <v>319</v>
      </c>
    </row>
    <row r="28" spans="1:55" s="29" customFormat="1" ht="15.75" x14ac:dyDescent="0.25">
      <c r="A28" s="380">
        <v>26</v>
      </c>
      <c r="B28" s="380">
        <v>226</v>
      </c>
      <c r="C28" s="380" t="s">
        <v>128</v>
      </c>
      <c r="D28" s="381" t="s">
        <v>803</v>
      </c>
      <c r="E28" s="381" t="s">
        <v>804</v>
      </c>
      <c r="F28" s="381" t="s">
        <v>805</v>
      </c>
      <c r="G28" s="380" t="s">
        <v>113</v>
      </c>
      <c r="H28" s="380">
        <v>2569</v>
      </c>
      <c r="I28" s="380" t="s">
        <v>171</v>
      </c>
      <c r="J28" s="380">
        <v>314239346</v>
      </c>
      <c r="K28" s="482">
        <v>43286</v>
      </c>
      <c r="L28" s="380" t="s">
        <v>806</v>
      </c>
      <c r="M28" s="460">
        <v>431906657705</v>
      </c>
      <c r="N28" s="516">
        <v>44445</v>
      </c>
      <c r="O28" s="380"/>
      <c r="P28" s="380"/>
      <c r="Q28" s="380"/>
      <c r="R28" s="380"/>
      <c r="S28" s="380"/>
      <c r="T28" s="380"/>
      <c r="U28" s="380"/>
      <c r="V28" s="380"/>
      <c r="W28" s="380"/>
      <c r="X28" s="380"/>
      <c r="Y28" s="380"/>
      <c r="Z28" s="380"/>
      <c r="AA28" s="380"/>
      <c r="AB28" s="380"/>
      <c r="AC28" s="380"/>
      <c r="AD28" s="380"/>
      <c r="AE28" s="380"/>
      <c r="AF28" s="380"/>
      <c r="AG28" s="424"/>
      <c r="AH28" s="380"/>
      <c r="AI28" s="380"/>
      <c r="AJ28" s="380"/>
      <c r="AK28" s="380"/>
      <c r="AL28" s="380"/>
      <c r="AM28" s="380"/>
      <c r="AN28" s="380"/>
      <c r="AO28" s="380"/>
      <c r="AP28" s="380"/>
      <c r="AQ28" s="380"/>
      <c r="AR28" s="380"/>
      <c r="AS28" s="380"/>
      <c r="AT28" s="380"/>
      <c r="AU28" s="380"/>
      <c r="AV28" s="380"/>
      <c r="AW28" s="380"/>
      <c r="AX28" s="380"/>
      <c r="AY28" s="380"/>
      <c r="AZ28" s="380"/>
      <c r="BA28" s="380"/>
      <c r="BB28" s="380"/>
      <c r="BC28" s="380" t="s">
        <v>227</v>
      </c>
    </row>
    <row r="29" spans="1:55" s="29" customFormat="1" ht="15.75" x14ac:dyDescent="0.25">
      <c r="A29" s="380">
        <v>27</v>
      </c>
      <c r="B29" s="380">
        <v>227</v>
      </c>
      <c r="C29" s="380" t="s">
        <v>128</v>
      </c>
      <c r="D29" s="381" t="s">
        <v>807</v>
      </c>
      <c r="E29" s="381" t="s">
        <v>808</v>
      </c>
      <c r="F29" s="381" t="s">
        <v>809</v>
      </c>
      <c r="G29" s="380" t="s">
        <v>113</v>
      </c>
      <c r="H29" s="380">
        <v>2557</v>
      </c>
      <c r="I29" s="380" t="s">
        <v>171</v>
      </c>
      <c r="J29" s="380">
        <v>312153906</v>
      </c>
      <c r="K29" s="482">
        <v>42817</v>
      </c>
      <c r="L29" s="380" t="s">
        <v>810</v>
      </c>
      <c r="M29" s="460">
        <v>582510281696</v>
      </c>
      <c r="N29" s="516">
        <v>44399</v>
      </c>
      <c r="O29" s="380"/>
      <c r="P29" s="380"/>
      <c r="Q29" s="380"/>
      <c r="R29" s="380"/>
      <c r="S29" s="380"/>
      <c r="T29" s="380"/>
      <c r="U29" s="380"/>
      <c r="V29" s="380"/>
      <c r="W29" s="380"/>
      <c r="X29" s="380"/>
      <c r="Y29" s="380"/>
      <c r="Z29" s="380"/>
      <c r="AA29" s="380"/>
      <c r="AB29" s="380"/>
      <c r="AC29" s="380"/>
      <c r="AD29" s="380"/>
      <c r="AE29" s="380"/>
      <c r="AF29" s="380"/>
      <c r="AG29" s="424"/>
      <c r="AH29" s="380"/>
      <c r="AI29" s="380"/>
      <c r="AJ29" s="380"/>
      <c r="AK29" s="380"/>
      <c r="AL29" s="380"/>
      <c r="AM29" s="380"/>
      <c r="AN29" s="380"/>
      <c r="AO29" s="380"/>
      <c r="AP29" s="380"/>
      <c r="AQ29" s="380"/>
      <c r="AR29" s="380"/>
      <c r="AS29" s="380"/>
      <c r="AT29" s="380"/>
      <c r="AU29" s="380"/>
      <c r="AV29" s="380"/>
      <c r="AW29" s="380"/>
      <c r="AX29" s="380"/>
      <c r="AY29" s="380"/>
      <c r="AZ29" s="380"/>
      <c r="BA29" s="380"/>
      <c r="BB29" s="380"/>
      <c r="BC29" s="380" t="s">
        <v>319</v>
      </c>
    </row>
    <row r="30" spans="1:55" s="29" customFormat="1" ht="15.75" x14ac:dyDescent="0.25">
      <c r="A30" s="380">
        <v>28</v>
      </c>
      <c r="B30" s="380">
        <v>228</v>
      </c>
      <c r="C30" s="380" t="s">
        <v>128</v>
      </c>
      <c r="D30" s="381" t="s">
        <v>811</v>
      </c>
      <c r="E30" s="381" t="s">
        <v>812</v>
      </c>
      <c r="F30" s="381" t="s">
        <v>813</v>
      </c>
      <c r="G30" s="380" t="s">
        <v>113</v>
      </c>
      <c r="H30" s="380">
        <v>2558</v>
      </c>
      <c r="I30" s="380" t="s">
        <v>171</v>
      </c>
      <c r="J30" s="380">
        <v>312060624</v>
      </c>
      <c r="K30" s="482">
        <v>42950</v>
      </c>
      <c r="L30" s="380">
        <v>21296692312</v>
      </c>
      <c r="M30" s="385">
        <v>827232963474</v>
      </c>
      <c r="N30" s="482">
        <v>44764</v>
      </c>
      <c r="O30" s="380"/>
      <c r="P30" s="380"/>
      <c r="Q30" s="380"/>
      <c r="R30" s="380"/>
      <c r="S30" s="380"/>
      <c r="T30" s="380"/>
      <c r="U30" s="380"/>
      <c r="V30" s="380"/>
      <c r="W30" s="380"/>
      <c r="X30" s="380"/>
      <c r="Y30" s="380"/>
      <c r="Z30" s="380"/>
      <c r="AA30" s="380"/>
      <c r="AB30" s="380"/>
      <c r="AC30" s="380"/>
      <c r="AD30" s="380"/>
      <c r="AE30" s="380"/>
      <c r="AF30" s="380"/>
      <c r="AG30" s="424"/>
      <c r="AH30" s="380"/>
      <c r="AI30" s="380"/>
      <c r="AJ30" s="380"/>
      <c r="AK30" s="380"/>
      <c r="AL30" s="380"/>
      <c r="AM30" s="380"/>
      <c r="AN30" s="380"/>
      <c r="AO30" s="380"/>
      <c r="AP30" s="380"/>
      <c r="AQ30" s="380"/>
      <c r="AR30" s="380"/>
      <c r="AS30" s="380"/>
      <c r="AT30" s="380"/>
      <c r="AU30" s="380"/>
      <c r="AV30" s="380"/>
      <c r="AW30" s="380"/>
      <c r="AX30" s="380"/>
      <c r="AY30" s="380"/>
      <c r="AZ30" s="380"/>
      <c r="BA30" s="380"/>
      <c r="BB30" s="380"/>
      <c r="BC30" s="380" t="s">
        <v>227</v>
      </c>
    </row>
    <row r="31" spans="1:55" s="12" customFormat="1" ht="15.75" x14ac:dyDescent="0.25">
      <c r="A31" s="380">
        <v>29</v>
      </c>
      <c r="B31" s="380">
        <v>229</v>
      </c>
      <c r="C31" s="380" t="s">
        <v>128</v>
      </c>
      <c r="D31" s="381" t="s">
        <v>814</v>
      </c>
      <c r="E31" s="381" t="s">
        <v>815</v>
      </c>
      <c r="F31" s="381" t="s">
        <v>809</v>
      </c>
      <c r="G31" s="380" t="s">
        <v>113</v>
      </c>
      <c r="H31" s="380">
        <v>2887</v>
      </c>
      <c r="I31" s="380" t="s">
        <v>171</v>
      </c>
      <c r="J31" s="380">
        <v>308769336</v>
      </c>
      <c r="K31" s="482" t="s">
        <v>816</v>
      </c>
      <c r="L31" s="380" t="s">
        <v>817</v>
      </c>
      <c r="M31" s="460">
        <v>550492894968</v>
      </c>
      <c r="N31" s="516">
        <v>44785</v>
      </c>
      <c r="O31" s="380"/>
      <c r="P31" s="380"/>
      <c r="Q31" s="380"/>
      <c r="R31" s="380"/>
      <c r="S31" s="380"/>
      <c r="T31" s="380"/>
      <c r="U31" s="380"/>
      <c r="V31" s="380"/>
      <c r="W31" s="380"/>
      <c r="X31" s="380"/>
      <c r="Y31" s="380"/>
      <c r="Z31" s="380"/>
      <c r="AA31" s="380"/>
      <c r="AB31" s="380"/>
      <c r="AC31" s="380"/>
      <c r="AD31" s="380"/>
      <c r="AE31" s="380"/>
      <c r="AF31" s="380"/>
      <c r="AG31" s="424"/>
      <c r="AH31" s="380"/>
      <c r="AI31" s="380"/>
      <c r="AJ31" s="380"/>
      <c r="AK31" s="380"/>
      <c r="AL31" s="380"/>
      <c r="AM31" s="380"/>
      <c r="AN31" s="380"/>
      <c r="AO31" s="380"/>
      <c r="AP31" s="380"/>
      <c r="AQ31" s="380"/>
      <c r="AR31" s="380"/>
      <c r="AS31" s="380"/>
      <c r="AT31" s="380"/>
      <c r="AU31" s="380"/>
      <c r="AV31" s="380"/>
      <c r="AW31" s="380"/>
      <c r="AX31" s="380"/>
      <c r="AY31" s="380"/>
      <c r="AZ31" s="380"/>
      <c r="BA31" s="380"/>
      <c r="BB31" s="380"/>
      <c r="BC31" s="380" t="s">
        <v>319</v>
      </c>
    </row>
    <row r="32" spans="1:55" s="29" customFormat="1" ht="15.75" x14ac:dyDescent="0.25">
      <c r="A32" s="26"/>
      <c r="B32" s="13"/>
      <c r="C32" s="380"/>
      <c r="D32" s="95"/>
      <c r="E32" s="95"/>
      <c r="F32" s="95"/>
      <c r="G32" s="13"/>
      <c r="H32" s="13"/>
      <c r="I32" s="13"/>
      <c r="J32" s="13"/>
      <c r="K32" s="489"/>
      <c r="L32" s="13"/>
      <c r="M32" s="39"/>
      <c r="N32" s="489"/>
      <c r="O32" s="26"/>
      <c r="P32" s="13"/>
      <c r="Q32" s="13"/>
      <c r="R32" s="27"/>
      <c r="S32" s="26"/>
      <c r="T32" s="13"/>
      <c r="U32" s="13"/>
      <c r="V32" s="27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28"/>
      <c r="AH32" s="13"/>
      <c r="AI32" s="13"/>
      <c r="AJ32" s="13"/>
      <c r="AK32" s="27"/>
      <c r="AL32" s="26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27"/>
      <c r="BA32" s="13"/>
      <c r="BB32" s="13"/>
      <c r="BC32" s="27"/>
    </row>
    <row r="33" spans="1:55" s="29" customFormat="1" ht="15.75" x14ac:dyDescent="0.25">
      <c r="A33" s="26"/>
      <c r="B33" s="13"/>
      <c r="C33" s="13"/>
      <c r="D33" s="95"/>
      <c r="E33" s="95"/>
      <c r="F33" s="95"/>
      <c r="G33" s="13"/>
      <c r="H33" s="13"/>
      <c r="I33" s="13"/>
      <c r="J33" s="13"/>
      <c r="K33" s="489"/>
      <c r="L33" s="13"/>
      <c r="M33" s="39"/>
      <c r="N33" s="489"/>
      <c r="O33" s="26"/>
      <c r="P33" s="13"/>
      <c r="Q33" s="13"/>
      <c r="R33" s="27"/>
      <c r="S33" s="26"/>
      <c r="T33" s="13"/>
      <c r="U33" s="13"/>
      <c r="V33" s="27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28"/>
      <c r="AH33" s="13"/>
      <c r="AI33" s="13"/>
      <c r="AJ33" s="13"/>
      <c r="AK33" s="27"/>
      <c r="AL33" s="26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27"/>
      <c r="BA33" s="13"/>
      <c r="BB33" s="13"/>
      <c r="BC33" s="27"/>
    </row>
    <row r="34" spans="1:55" s="29" customFormat="1" ht="15.75" x14ac:dyDescent="0.25">
      <c r="A34" s="26"/>
      <c r="B34" s="13"/>
      <c r="C34" s="13"/>
      <c r="D34" s="95"/>
      <c r="E34" s="95"/>
      <c r="F34" s="95"/>
      <c r="G34" s="13"/>
      <c r="H34" s="13"/>
      <c r="I34" s="13"/>
      <c r="J34" s="13"/>
      <c r="K34" s="489"/>
      <c r="L34" s="13"/>
      <c r="M34" s="39"/>
      <c r="N34" s="489"/>
      <c r="O34" s="26"/>
      <c r="P34" s="13"/>
      <c r="Q34" s="13"/>
      <c r="R34" s="27"/>
      <c r="S34" s="26"/>
      <c r="T34" s="13"/>
      <c r="U34" s="13"/>
      <c r="V34" s="27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28"/>
      <c r="AH34" s="13"/>
      <c r="AI34" s="13"/>
      <c r="AJ34" s="13"/>
      <c r="AK34" s="27"/>
      <c r="AL34" s="26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27"/>
      <c r="BA34" s="13"/>
      <c r="BB34" s="13"/>
      <c r="BC34" s="27"/>
    </row>
    <row r="35" spans="1:55" s="29" customFormat="1" ht="15.75" x14ac:dyDescent="0.25">
      <c r="A35" s="26"/>
      <c r="B35" s="13"/>
      <c r="C35" s="13"/>
      <c r="D35" s="95"/>
      <c r="E35" s="95"/>
      <c r="F35" s="95"/>
      <c r="G35" s="13"/>
      <c r="H35" s="13"/>
      <c r="I35" s="13"/>
      <c r="J35" s="13"/>
      <c r="K35" s="489"/>
      <c r="L35" s="13"/>
      <c r="M35" s="39"/>
      <c r="N35" s="489"/>
      <c r="O35" s="26"/>
      <c r="P35" s="13"/>
      <c r="Q35" s="13"/>
      <c r="R35" s="27"/>
      <c r="S35" s="26"/>
      <c r="T35" s="13"/>
      <c r="U35" s="13"/>
      <c r="V35" s="27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28"/>
      <c r="AH35" s="13"/>
      <c r="AI35" s="13"/>
      <c r="AJ35" s="13"/>
      <c r="AK35" s="27"/>
      <c r="AL35" s="26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27"/>
      <c r="BA35" s="13"/>
      <c r="BB35" s="13"/>
      <c r="BC35" s="27"/>
    </row>
    <row r="36" spans="1:55" s="29" customFormat="1" ht="15.75" x14ac:dyDescent="0.25">
      <c r="A36" s="26"/>
      <c r="B36" s="13"/>
      <c r="C36" s="13"/>
      <c r="D36" s="95"/>
      <c r="E36" s="95"/>
      <c r="F36" s="95"/>
      <c r="G36" s="13"/>
      <c r="H36" s="13"/>
      <c r="I36" s="13"/>
      <c r="J36" s="13"/>
      <c r="K36" s="489"/>
      <c r="L36" s="13"/>
      <c r="M36" s="39"/>
      <c r="N36" s="489"/>
      <c r="O36" s="26"/>
      <c r="P36" s="13"/>
      <c r="Q36" s="13"/>
      <c r="R36" s="27"/>
      <c r="S36" s="26"/>
      <c r="T36" s="13"/>
      <c r="U36" s="13"/>
      <c r="V36" s="27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28"/>
      <c r="AH36" s="13"/>
      <c r="AI36" s="13"/>
      <c r="AJ36" s="13"/>
      <c r="AK36" s="27"/>
      <c r="AL36" s="26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27"/>
      <c r="BA36" s="13"/>
      <c r="BB36" s="13"/>
      <c r="BC36" s="27"/>
    </row>
    <row r="37" spans="1:55" s="29" customFormat="1" ht="15.75" x14ac:dyDescent="0.25">
      <c r="A37" s="26"/>
      <c r="B37" s="13"/>
      <c r="C37" s="13"/>
      <c r="D37" s="95"/>
      <c r="E37" s="95"/>
      <c r="F37" s="95"/>
      <c r="G37" s="13"/>
      <c r="H37" s="13"/>
      <c r="I37" s="13"/>
      <c r="J37" s="13"/>
      <c r="K37" s="489"/>
      <c r="L37" s="13"/>
      <c r="M37" s="39"/>
      <c r="N37" s="489"/>
      <c r="O37" s="26"/>
      <c r="P37" s="13"/>
      <c r="Q37" s="13"/>
      <c r="R37" s="27"/>
      <c r="S37" s="26"/>
      <c r="T37" s="13"/>
      <c r="U37" s="13"/>
      <c r="V37" s="27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28"/>
      <c r="AH37" s="13"/>
      <c r="AI37" s="13"/>
      <c r="AJ37" s="13"/>
      <c r="AK37" s="27"/>
      <c r="AL37" s="26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27"/>
      <c r="BA37" s="13"/>
      <c r="BB37" s="13"/>
      <c r="BC37" s="27"/>
    </row>
    <row r="38" spans="1:55" s="29" customFormat="1" ht="15.75" x14ac:dyDescent="0.25">
      <c r="A38" s="26"/>
      <c r="B38" s="13"/>
      <c r="C38" s="13"/>
      <c r="D38" s="95"/>
      <c r="E38" s="95"/>
      <c r="F38" s="95"/>
      <c r="G38" s="13"/>
      <c r="H38" s="13"/>
      <c r="I38" s="13"/>
      <c r="J38" s="13"/>
      <c r="K38" s="489"/>
      <c r="L38" s="13"/>
      <c r="M38" s="39"/>
      <c r="N38" s="489"/>
      <c r="O38" s="26"/>
      <c r="P38" s="13"/>
      <c r="Q38" s="13"/>
      <c r="R38" s="27"/>
      <c r="S38" s="26"/>
      <c r="T38" s="13"/>
      <c r="U38" s="13"/>
      <c r="V38" s="27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28"/>
      <c r="AH38" s="13"/>
      <c r="AI38" s="13"/>
      <c r="AJ38" s="13"/>
      <c r="AK38" s="27"/>
      <c r="AL38" s="26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27"/>
      <c r="BA38" s="13"/>
      <c r="BB38" s="13"/>
      <c r="BC38" s="27"/>
    </row>
    <row r="39" spans="1:55" s="29" customFormat="1" ht="15.75" x14ac:dyDescent="0.25">
      <c r="A39" s="26"/>
      <c r="B39" s="13"/>
      <c r="C39" s="13"/>
      <c r="D39" s="95"/>
      <c r="E39" s="95"/>
      <c r="F39" s="95"/>
      <c r="G39" s="13"/>
      <c r="H39" s="13"/>
      <c r="I39" s="13"/>
      <c r="J39" s="13"/>
      <c r="K39" s="489"/>
      <c r="L39" s="13"/>
      <c r="M39" s="39"/>
      <c r="N39" s="489"/>
      <c r="O39" s="26"/>
      <c r="P39" s="13"/>
      <c r="Q39" s="13"/>
      <c r="R39" s="27"/>
      <c r="S39" s="26"/>
      <c r="T39" s="13"/>
      <c r="U39" s="13"/>
      <c r="V39" s="27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28"/>
      <c r="AH39" s="13"/>
      <c r="AI39" s="13"/>
      <c r="AJ39" s="13"/>
      <c r="AK39" s="27"/>
      <c r="AL39" s="26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27"/>
      <c r="BA39" s="13"/>
      <c r="BB39" s="13"/>
      <c r="BC39" s="27"/>
    </row>
    <row r="40" spans="1:55" s="29" customFormat="1" ht="15.75" x14ac:dyDescent="0.25">
      <c r="A40" s="26"/>
      <c r="B40" s="13"/>
      <c r="C40" s="13"/>
      <c r="D40" s="95"/>
      <c r="E40" s="95"/>
      <c r="F40" s="95"/>
      <c r="G40" s="13"/>
      <c r="H40" s="13"/>
      <c r="I40" s="13"/>
      <c r="J40" s="13"/>
      <c r="K40" s="489"/>
      <c r="L40" s="13"/>
      <c r="M40" s="39"/>
      <c r="N40" s="489"/>
      <c r="O40" s="26"/>
      <c r="P40" s="13"/>
      <c r="Q40" s="13"/>
      <c r="R40" s="27"/>
      <c r="S40" s="26"/>
      <c r="T40" s="13"/>
      <c r="U40" s="13"/>
      <c r="V40" s="27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28"/>
      <c r="AH40" s="13"/>
      <c r="AI40" s="13"/>
      <c r="AJ40" s="13"/>
      <c r="AK40" s="27"/>
      <c r="AL40" s="26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27"/>
      <c r="BA40" s="13"/>
      <c r="BB40" s="13"/>
      <c r="BC40" s="27"/>
    </row>
    <row r="41" spans="1:55" s="29" customFormat="1" ht="15.75" x14ac:dyDescent="0.25">
      <c r="A41" s="26"/>
      <c r="B41" s="13"/>
      <c r="C41" s="13"/>
      <c r="D41" s="95"/>
      <c r="E41" s="95"/>
      <c r="F41" s="95"/>
      <c r="G41" s="13"/>
      <c r="H41" s="13"/>
      <c r="I41" s="13"/>
      <c r="J41" s="13"/>
      <c r="K41" s="489"/>
      <c r="L41" s="13"/>
      <c r="M41" s="39"/>
      <c r="N41" s="489"/>
      <c r="O41" s="26"/>
      <c r="P41" s="13"/>
      <c r="Q41" s="13"/>
      <c r="R41" s="27"/>
      <c r="S41" s="26"/>
      <c r="T41" s="13"/>
      <c r="U41" s="13"/>
      <c r="V41" s="27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28"/>
      <c r="AH41" s="13"/>
      <c r="AI41" s="13"/>
      <c r="AJ41" s="13"/>
      <c r="AK41" s="27"/>
      <c r="AL41" s="26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27"/>
      <c r="BA41" s="13"/>
      <c r="BB41" s="13"/>
      <c r="BC41" s="27"/>
    </row>
    <row r="42" spans="1:55" s="29" customFormat="1" ht="15.75" x14ac:dyDescent="0.25">
      <c r="A42" s="26"/>
      <c r="B42" s="13"/>
      <c r="C42" s="13"/>
      <c r="D42" s="95"/>
      <c r="E42" s="95"/>
      <c r="F42" s="95"/>
      <c r="G42" s="13"/>
      <c r="H42" s="13"/>
      <c r="I42" s="13"/>
      <c r="J42" s="13"/>
      <c r="K42" s="489"/>
      <c r="L42" s="13"/>
      <c r="M42" s="39"/>
      <c r="N42" s="489"/>
      <c r="O42" s="26"/>
      <c r="P42" s="13"/>
      <c r="Q42" s="13"/>
      <c r="R42" s="27"/>
      <c r="S42" s="26"/>
      <c r="T42" s="13"/>
      <c r="U42" s="13"/>
      <c r="V42" s="27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28"/>
      <c r="AH42" s="13"/>
      <c r="AI42" s="13"/>
      <c r="AJ42" s="13"/>
      <c r="AK42" s="27"/>
      <c r="AL42" s="26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27"/>
      <c r="BA42" s="13"/>
      <c r="BB42" s="13"/>
      <c r="BC42" s="27"/>
    </row>
    <row r="43" spans="1:55" s="29" customFormat="1" ht="15.75" x14ac:dyDescent="0.25">
      <c r="A43" s="26"/>
      <c r="B43" s="13"/>
      <c r="C43" s="13"/>
      <c r="D43" s="95"/>
      <c r="E43" s="95"/>
      <c r="F43" s="95"/>
      <c r="G43" s="13"/>
      <c r="H43" s="13"/>
      <c r="I43" s="13"/>
      <c r="J43" s="13"/>
      <c r="K43" s="489"/>
      <c r="L43" s="13"/>
      <c r="M43" s="39"/>
      <c r="N43" s="489"/>
      <c r="O43" s="26"/>
      <c r="P43" s="13"/>
      <c r="Q43" s="13"/>
      <c r="R43" s="27"/>
      <c r="S43" s="26"/>
      <c r="T43" s="13"/>
      <c r="U43" s="13"/>
      <c r="V43" s="27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28"/>
      <c r="AH43" s="13"/>
      <c r="AI43" s="13"/>
      <c r="AJ43" s="13"/>
      <c r="AK43" s="27"/>
      <c r="AL43" s="26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27"/>
      <c r="BA43" s="13"/>
      <c r="BB43" s="13"/>
      <c r="BC43" s="27"/>
    </row>
    <row r="44" spans="1:55" s="29" customFormat="1" ht="15.75" x14ac:dyDescent="0.25">
      <c r="A44" s="26"/>
      <c r="B44" s="13"/>
      <c r="C44" s="13"/>
      <c r="D44" s="95"/>
      <c r="E44" s="95"/>
      <c r="F44" s="95"/>
      <c r="G44" s="13"/>
      <c r="H44" s="13"/>
      <c r="I44" s="13"/>
      <c r="J44" s="13"/>
      <c r="K44" s="489"/>
      <c r="L44" s="13"/>
      <c r="M44" s="39"/>
      <c r="N44" s="489"/>
      <c r="O44" s="26"/>
      <c r="P44" s="13"/>
      <c r="Q44" s="13"/>
      <c r="R44" s="27"/>
      <c r="S44" s="26"/>
      <c r="T44" s="13"/>
      <c r="U44" s="13"/>
      <c r="V44" s="27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28"/>
      <c r="AH44" s="13"/>
      <c r="AI44" s="13"/>
      <c r="AJ44" s="13"/>
      <c r="AK44" s="27"/>
      <c r="AL44" s="26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27"/>
      <c r="BA44" s="13"/>
      <c r="BB44" s="13"/>
      <c r="BC44" s="27"/>
    </row>
    <row r="45" spans="1:55" s="29" customFormat="1" ht="15.75" x14ac:dyDescent="0.25">
      <c r="A45" s="26"/>
      <c r="B45" s="13"/>
      <c r="C45" s="13"/>
      <c r="D45" s="95"/>
      <c r="E45" s="95"/>
      <c r="F45" s="95"/>
      <c r="G45" s="13"/>
      <c r="H45" s="13"/>
      <c r="I45" s="13"/>
      <c r="J45" s="13"/>
      <c r="K45" s="489"/>
      <c r="L45" s="13"/>
      <c r="M45" s="39"/>
      <c r="N45" s="489"/>
      <c r="O45" s="26"/>
      <c r="P45" s="13"/>
      <c r="Q45" s="13"/>
      <c r="R45" s="27"/>
      <c r="S45" s="26"/>
      <c r="T45" s="13"/>
      <c r="U45" s="13"/>
      <c r="V45" s="27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28"/>
      <c r="AH45" s="13"/>
      <c r="AI45" s="13"/>
      <c r="AJ45" s="13"/>
      <c r="AK45" s="27"/>
      <c r="AL45" s="26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27"/>
      <c r="BA45" s="13"/>
      <c r="BB45" s="13"/>
      <c r="BC45" s="27"/>
    </row>
    <row r="46" spans="1:55" s="29" customFormat="1" ht="15.75" x14ac:dyDescent="0.25">
      <c r="A46" s="26"/>
      <c r="B46" s="13"/>
      <c r="C46" s="13"/>
      <c r="D46" s="95"/>
      <c r="E46" s="95"/>
      <c r="F46" s="95"/>
      <c r="G46" s="13"/>
      <c r="H46" s="13"/>
      <c r="I46" s="13"/>
      <c r="J46" s="13"/>
      <c r="K46" s="489"/>
      <c r="L46" s="13"/>
      <c r="M46" s="39"/>
      <c r="N46" s="489"/>
      <c r="O46" s="26"/>
      <c r="P46" s="13"/>
      <c r="Q46" s="13"/>
      <c r="R46" s="27"/>
      <c r="S46" s="26"/>
      <c r="T46" s="13"/>
      <c r="U46" s="13"/>
      <c r="V46" s="27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28"/>
      <c r="AH46" s="13"/>
      <c r="AI46" s="13"/>
      <c r="AJ46" s="13"/>
      <c r="AK46" s="27"/>
      <c r="AL46" s="26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27"/>
      <c r="BA46" s="13"/>
      <c r="BB46" s="13"/>
      <c r="BC46" s="27"/>
    </row>
    <row r="47" spans="1:55" s="29" customFormat="1" ht="15.75" x14ac:dyDescent="0.25">
      <c r="A47" s="26"/>
      <c r="B47" s="13"/>
      <c r="C47" s="13"/>
      <c r="D47" s="95"/>
      <c r="E47" s="95"/>
      <c r="F47" s="95"/>
      <c r="G47" s="13"/>
      <c r="H47" s="13"/>
      <c r="I47" s="13"/>
      <c r="J47" s="13"/>
      <c r="K47" s="489"/>
      <c r="L47" s="13"/>
      <c r="M47" s="39"/>
      <c r="N47" s="489"/>
      <c r="O47" s="26"/>
      <c r="P47" s="13"/>
      <c r="Q47" s="13"/>
      <c r="R47" s="27"/>
      <c r="S47" s="26"/>
      <c r="T47" s="13"/>
      <c r="U47" s="13"/>
      <c r="V47" s="27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28"/>
      <c r="AH47" s="13"/>
      <c r="AI47" s="13"/>
      <c r="AJ47" s="13"/>
      <c r="AK47" s="27"/>
      <c r="AL47" s="26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27"/>
      <c r="BA47" s="13"/>
      <c r="BB47" s="13"/>
      <c r="BC47" s="27"/>
    </row>
    <row r="48" spans="1:55" s="29" customFormat="1" ht="15.75" x14ac:dyDescent="0.25">
      <c r="A48" s="26"/>
      <c r="B48" s="13"/>
      <c r="C48" s="13"/>
      <c r="D48" s="95"/>
      <c r="E48" s="95"/>
      <c r="F48" s="95"/>
      <c r="G48" s="13"/>
      <c r="H48" s="13"/>
      <c r="I48" s="13"/>
      <c r="J48" s="13"/>
      <c r="K48" s="489"/>
      <c r="L48" s="13"/>
      <c r="M48" s="39"/>
      <c r="N48" s="489"/>
      <c r="O48" s="26"/>
      <c r="P48" s="13"/>
      <c r="Q48" s="13"/>
      <c r="R48" s="27"/>
      <c r="S48" s="26"/>
      <c r="T48" s="13"/>
      <c r="U48" s="13"/>
      <c r="V48" s="27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28"/>
      <c r="AH48" s="13"/>
      <c r="AI48" s="13"/>
      <c r="AJ48" s="13"/>
      <c r="AK48" s="27"/>
      <c r="AL48" s="26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27"/>
      <c r="BA48" s="13"/>
      <c r="BB48" s="13"/>
      <c r="BC48" s="27"/>
    </row>
    <row r="49" spans="1:55" s="29" customFormat="1" ht="15.75" x14ac:dyDescent="0.25">
      <c r="A49" s="26"/>
      <c r="B49" s="13"/>
      <c r="C49" s="13"/>
      <c r="D49" s="95"/>
      <c r="E49" s="95"/>
      <c r="F49" s="95"/>
      <c r="G49" s="13"/>
      <c r="H49" s="13"/>
      <c r="I49" s="13"/>
      <c r="J49" s="13"/>
      <c r="K49" s="489"/>
      <c r="L49" s="13"/>
      <c r="M49" s="39"/>
      <c r="N49" s="489"/>
      <c r="O49" s="26"/>
      <c r="P49" s="13"/>
      <c r="Q49" s="13"/>
      <c r="R49" s="27"/>
      <c r="S49" s="26"/>
      <c r="T49" s="13"/>
      <c r="U49" s="13"/>
      <c r="V49" s="27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28"/>
      <c r="AH49" s="13"/>
      <c r="AI49" s="13"/>
      <c r="AJ49" s="13"/>
      <c r="AK49" s="27"/>
      <c r="AL49" s="26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27"/>
      <c r="BA49" s="13"/>
      <c r="BB49" s="13"/>
      <c r="BC49" s="27"/>
    </row>
    <row r="50" spans="1:55" s="29" customFormat="1" ht="15.75" x14ac:dyDescent="0.25">
      <c r="A50" s="26"/>
      <c r="B50" s="13"/>
      <c r="C50" s="13"/>
      <c r="D50" s="95"/>
      <c r="E50" s="95"/>
      <c r="F50" s="95"/>
      <c r="G50" s="13"/>
      <c r="H50" s="13"/>
      <c r="I50" s="13"/>
      <c r="J50" s="13"/>
      <c r="K50" s="489"/>
      <c r="L50" s="13"/>
      <c r="M50" s="39"/>
      <c r="N50" s="489"/>
      <c r="O50" s="26"/>
      <c r="P50" s="13"/>
      <c r="Q50" s="13"/>
      <c r="R50" s="27"/>
      <c r="S50" s="26"/>
      <c r="T50" s="13"/>
      <c r="U50" s="13"/>
      <c r="V50" s="27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28"/>
      <c r="AH50" s="13"/>
      <c r="AI50" s="13"/>
      <c r="AJ50" s="13"/>
      <c r="AK50" s="27"/>
      <c r="AL50" s="26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27"/>
      <c r="BA50" s="13"/>
      <c r="BB50" s="13"/>
      <c r="BC50" s="27"/>
    </row>
    <row r="51" spans="1:55" s="29" customFormat="1" ht="15.75" x14ac:dyDescent="0.25">
      <c r="A51" s="26"/>
      <c r="B51" s="13"/>
      <c r="C51" s="13"/>
      <c r="D51" s="95"/>
      <c r="E51" s="95"/>
      <c r="F51" s="95"/>
      <c r="G51" s="13"/>
      <c r="H51" s="13"/>
      <c r="I51" s="13"/>
      <c r="J51" s="13"/>
      <c r="K51" s="489"/>
      <c r="L51" s="13"/>
      <c r="M51" s="39"/>
      <c r="N51" s="489"/>
      <c r="O51" s="26"/>
      <c r="P51" s="13"/>
      <c r="Q51" s="13"/>
      <c r="R51" s="27"/>
      <c r="S51" s="26"/>
      <c r="T51" s="13"/>
      <c r="U51" s="13"/>
      <c r="V51" s="27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28"/>
      <c r="AH51" s="13"/>
      <c r="AI51" s="13"/>
      <c r="AJ51" s="13"/>
      <c r="AK51" s="27"/>
      <c r="AL51" s="26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27"/>
      <c r="BA51" s="13"/>
      <c r="BB51" s="13"/>
      <c r="BC51" s="27"/>
    </row>
    <row r="52" spans="1:55" s="29" customFormat="1" ht="15.75" x14ac:dyDescent="0.25">
      <c r="A52" s="26"/>
      <c r="B52" s="13"/>
      <c r="C52" s="13"/>
      <c r="D52" s="95"/>
      <c r="E52" s="95"/>
      <c r="F52" s="95"/>
      <c r="G52" s="13"/>
      <c r="H52" s="13"/>
      <c r="I52" s="13"/>
      <c r="J52" s="13"/>
      <c r="K52" s="489"/>
      <c r="L52" s="13"/>
      <c r="M52" s="39"/>
      <c r="N52" s="489"/>
      <c r="O52" s="26"/>
      <c r="P52" s="13"/>
      <c r="Q52" s="13"/>
      <c r="R52" s="27"/>
      <c r="S52" s="26"/>
      <c r="T52" s="13"/>
      <c r="U52" s="13"/>
      <c r="V52" s="27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28"/>
      <c r="AH52" s="13"/>
      <c r="AI52" s="13"/>
      <c r="AJ52" s="13"/>
      <c r="AK52" s="27"/>
      <c r="AL52" s="26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27"/>
      <c r="BA52" s="13"/>
      <c r="BB52" s="13"/>
      <c r="BC52" s="27"/>
    </row>
    <row r="53" spans="1:55" s="29" customFormat="1" ht="15.75" x14ac:dyDescent="0.25">
      <c r="A53" s="26"/>
      <c r="B53" s="13"/>
      <c r="C53" s="13"/>
      <c r="D53" s="95"/>
      <c r="E53" s="95"/>
      <c r="F53" s="95"/>
      <c r="G53" s="13"/>
      <c r="H53" s="13"/>
      <c r="I53" s="13"/>
      <c r="J53" s="13"/>
      <c r="K53" s="489"/>
      <c r="L53" s="13"/>
      <c r="M53" s="39"/>
      <c r="N53" s="489"/>
      <c r="O53" s="26"/>
      <c r="P53" s="13"/>
      <c r="Q53" s="13"/>
      <c r="R53" s="27"/>
      <c r="S53" s="26"/>
      <c r="T53" s="13"/>
      <c r="U53" s="13"/>
      <c r="V53" s="27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28"/>
      <c r="AH53" s="13"/>
      <c r="AI53" s="13"/>
      <c r="AJ53" s="13"/>
      <c r="AK53" s="27"/>
      <c r="AL53" s="26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27"/>
      <c r="BA53" s="13"/>
      <c r="BB53" s="13"/>
      <c r="BC53" s="27"/>
    </row>
    <row r="54" spans="1:55" s="29" customFormat="1" ht="15.75" x14ac:dyDescent="0.25">
      <c r="A54" s="26"/>
      <c r="B54" s="13"/>
      <c r="C54" s="13"/>
      <c r="D54" s="95"/>
      <c r="E54" s="95"/>
      <c r="F54" s="95"/>
      <c r="G54" s="13"/>
      <c r="H54" s="13"/>
      <c r="I54" s="13"/>
      <c r="J54" s="13"/>
      <c r="K54" s="489"/>
      <c r="L54" s="13"/>
      <c r="M54" s="39"/>
      <c r="N54" s="489"/>
      <c r="O54" s="26"/>
      <c r="P54" s="13"/>
      <c r="Q54" s="13"/>
      <c r="R54" s="27"/>
      <c r="S54" s="26"/>
      <c r="T54" s="13"/>
      <c r="U54" s="13"/>
      <c r="V54" s="27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28"/>
      <c r="AH54" s="13"/>
      <c r="AI54" s="13"/>
      <c r="AJ54" s="13"/>
      <c r="AK54" s="27"/>
      <c r="AL54" s="26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27"/>
      <c r="BA54" s="13"/>
      <c r="BB54" s="13"/>
      <c r="BC54" s="27"/>
    </row>
    <row r="55" spans="1:55" s="29" customFormat="1" ht="15.75" x14ac:dyDescent="0.25">
      <c r="A55" s="26"/>
      <c r="B55" s="13"/>
      <c r="C55" s="13"/>
      <c r="D55" s="95"/>
      <c r="E55" s="95"/>
      <c r="F55" s="95"/>
      <c r="G55" s="13"/>
      <c r="H55" s="13"/>
      <c r="I55" s="13"/>
      <c r="J55" s="13"/>
      <c r="K55" s="489"/>
      <c r="L55" s="13"/>
      <c r="M55" s="39"/>
      <c r="N55" s="489"/>
      <c r="O55" s="26"/>
      <c r="P55" s="13"/>
      <c r="Q55" s="13"/>
      <c r="R55" s="27"/>
      <c r="S55" s="26"/>
      <c r="T55" s="13"/>
      <c r="U55" s="13"/>
      <c r="V55" s="27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28"/>
      <c r="AH55" s="13"/>
      <c r="AI55" s="13"/>
      <c r="AJ55" s="13"/>
      <c r="AK55" s="27"/>
      <c r="AL55" s="26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27"/>
      <c r="BA55" s="13"/>
      <c r="BB55" s="13"/>
      <c r="BC55" s="27"/>
    </row>
    <row r="56" spans="1:55" s="29" customFormat="1" ht="15.75" x14ac:dyDescent="0.25">
      <c r="A56" s="26"/>
      <c r="B56" s="13"/>
      <c r="C56" s="13"/>
      <c r="D56" s="95"/>
      <c r="E56" s="95"/>
      <c r="F56" s="95"/>
      <c r="G56" s="13"/>
      <c r="H56" s="13"/>
      <c r="I56" s="13"/>
      <c r="J56" s="13"/>
      <c r="K56" s="489"/>
      <c r="L56" s="13"/>
      <c r="M56" s="39"/>
      <c r="N56" s="489"/>
      <c r="O56" s="26"/>
      <c r="P56" s="13"/>
      <c r="Q56" s="13"/>
      <c r="R56" s="27"/>
      <c r="S56" s="26"/>
      <c r="T56" s="13"/>
      <c r="U56" s="13"/>
      <c r="V56" s="27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28"/>
      <c r="AH56" s="13"/>
      <c r="AI56" s="13"/>
      <c r="AJ56" s="13"/>
      <c r="AK56" s="27"/>
      <c r="AL56" s="26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27"/>
      <c r="BA56" s="13"/>
      <c r="BB56" s="13"/>
      <c r="BC56" s="27"/>
    </row>
    <row r="57" spans="1:55" s="29" customFormat="1" ht="15.75" x14ac:dyDescent="0.25">
      <c r="A57" s="26"/>
      <c r="B57" s="13"/>
      <c r="C57" s="13"/>
      <c r="D57" s="95"/>
      <c r="E57" s="95"/>
      <c r="F57" s="95"/>
      <c r="G57" s="13"/>
      <c r="H57" s="13"/>
      <c r="I57" s="13"/>
      <c r="J57" s="13"/>
      <c r="K57" s="489"/>
      <c r="L57" s="13"/>
      <c r="M57" s="39"/>
      <c r="N57" s="489"/>
      <c r="O57" s="26"/>
      <c r="P57" s="13"/>
      <c r="Q57" s="13"/>
      <c r="R57" s="27"/>
      <c r="S57" s="26"/>
      <c r="T57" s="13"/>
      <c r="U57" s="13"/>
      <c r="V57" s="27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28"/>
      <c r="AH57" s="13"/>
      <c r="AI57" s="13"/>
      <c r="AJ57" s="13"/>
      <c r="AK57" s="27"/>
      <c r="AL57" s="26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27"/>
      <c r="BA57" s="13"/>
      <c r="BB57" s="13"/>
      <c r="BC57" s="27"/>
    </row>
    <row r="58" spans="1:55" s="29" customFormat="1" ht="15.75" x14ac:dyDescent="0.25">
      <c r="A58" s="26"/>
      <c r="B58" s="13"/>
      <c r="C58" s="13"/>
      <c r="D58" s="95"/>
      <c r="E58" s="95"/>
      <c r="F58" s="95"/>
      <c r="G58" s="13"/>
      <c r="H58" s="13"/>
      <c r="I58" s="13"/>
      <c r="J58" s="13"/>
      <c r="K58" s="489"/>
      <c r="L58" s="13"/>
      <c r="M58" s="39"/>
      <c r="N58" s="489"/>
      <c r="O58" s="26"/>
      <c r="P58" s="13"/>
      <c r="Q58" s="13"/>
      <c r="R58" s="27"/>
      <c r="S58" s="26"/>
      <c r="T58" s="13"/>
      <c r="U58" s="13"/>
      <c r="V58" s="27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28"/>
      <c r="AH58" s="13"/>
      <c r="AI58" s="13"/>
      <c r="AJ58" s="13"/>
      <c r="AK58" s="27"/>
      <c r="AL58" s="26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27"/>
      <c r="BA58" s="13"/>
      <c r="BB58" s="13"/>
      <c r="BC58" s="27"/>
    </row>
    <row r="59" spans="1:55" s="29" customFormat="1" ht="15.75" x14ac:dyDescent="0.25">
      <c r="A59" s="26"/>
      <c r="B59" s="13"/>
      <c r="C59" s="13"/>
      <c r="D59" s="95"/>
      <c r="E59" s="95"/>
      <c r="F59" s="95"/>
      <c r="G59" s="13"/>
      <c r="H59" s="13"/>
      <c r="I59" s="13"/>
      <c r="J59" s="13"/>
      <c r="K59" s="489"/>
      <c r="L59" s="13"/>
      <c r="M59" s="39"/>
      <c r="N59" s="489"/>
      <c r="O59" s="26"/>
      <c r="P59" s="13"/>
      <c r="Q59" s="13"/>
      <c r="R59" s="27"/>
      <c r="S59" s="26"/>
      <c r="T59" s="13"/>
      <c r="U59" s="13"/>
      <c r="V59" s="27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28"/>
      <c r="AH59" s="13"/>
      <c r="AI59" s="13"/>
      <c r="AJ59" s="13"/>
      <c r="AK59" s="27"/>
      <c r="AL59" s="26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27"/>
      <c r="BA59" s="13"/>
      <c r="BB59" s="13"/>
      <c r="BC59" s="27"/>
    </row>
    <row r="60" spans="1:55" s="29" customFormat="1" ht="15.75" x14ac:dyDescent="0.25">
      <c r="A60" s="26"/>
      <c r="B60" s="13"/>
      <c r="C60" s="13"/>
      <c r="D60" s="95"/>
      <c r="E60" s="95"/>
      <c r="F60" s="95"/>
      <c r="G60" s="13"/>
      <c r="H60" s="13"/>
      <c r="I60" s="13"/>
      <c r="J60" s="13"/>
      <c r="K60" s="489"/>
      <c r="L60" s="13"/>
      <c r="M60" s="39"/>
      <c r="N60" s="489"/>
      <c r="O60" s="26"/>
      <c r="P60" s="13"/>
      <c r="Q60" s="13"/>
      <c r="R60" s="27"/>
      <c r="S60" s="26"/>
      <c r="T60" s="13"/>
      <c r="U60" s="13"/>
      <c r="V60" s="27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28"/>
      <c r="AH60" s="13"/>
      <c r="AI60" s="13"/>
      <c r="AJ60" s="13"/>
      <c r="AK60" s="27"/>
      <c r="AL60" s="26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27"/>
      <c r="BA60" s="13"/>
      <c r="BB60" s="13"/>
      <c r="BC60" s="27"/>
    </row>
    <row r="61" spans="1:55" s="29" customFormat="1" ht="15.75" x14ac:dyDescent="0.25">
      <c r="A61" s="26"/>
      <c r="B61" s="13"/>
      <c r="C61" s="13"/>
      <c r="D61" s="95"/>
      <c r="E61" s="95"/>
      <c r="F61" s="95"/>
      <c r="G61" s="13"/>
      <c r="H61" s="13"/>
      <c r="I61" s="13"/>
      <c r="J61" s="13"/>
      <c r="K61" s="489"/>
      <c r="L61" s="13"/>
      <c r="M61" s="39"/>
      <c r="N61" s="489"/>
      <c r="O61" s="26"/>
      <c r="P61" s="13"/>
      <c r="Q61" s="13"/>
      <c r="R61" s="27"/>
      <c r="S61" s="26"/>
      <c r="T61" s="13"/>
      <c r="U61" s="13"/>
      <c r="V61" s="27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28"/>
      <c r="AH61" s="13"/>
      <c r="AI61" s="13"/>
      <c r="AJ61" s="13"/>
      <c r="AK61" s="27"/>
      <c r="AL61" s="26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27"/>
      <c r="BA61" s="13"/>
      <c r="BB61" s="13"/>
      <c r="BC61" s="27"/>
    </row>
    <row r="62" spans="1:55" s="29" customFormat="1" ht="15.75" x14ac:dyDescent="0.25">
      <c r="A62" s="26"/>
      <c r="B62" s="13"/>
      <c r="C62" s="13"/>
      <c r="D62" s="95"/>
      <c r="E62" s="95"/>
      <c r="F62" s="95"/>
      <c r="G62" s="13"/>
      <c r="H62" s="13"/>
      <c r="I62" s="13"/>
      <c r="J62" s="13"/>
      <c r="K62" s="489"/>
      <c r="L62" s="13"/>
      <c r="M62" s="39"/>
      <c r="N62" s="489"/>
      <c r="O62" s="26"/>
      <c r="P62" s="13"/>
      <c r="Q62" s="13"/>
      <c r="R62" s="27"/>
      <c r="S62" s="26"/>
      <c r="T62" s="13"/>
      <c r="U62" s="13"/>
      <c r="V62" s="27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28"/>
      <c r="AH62" s="13"/>
      <c r="AI62" s="13"/>
      <c r="AJ62" s="13"/>
      <c r="AK62" s="27"/>
      <c r="AL62" s="26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27"/>
      <c r="BA62" s="13"/>
      <c r="BB62" s="13"/>
      <c r="BC62" s="27"/>
    </row>
    <row r="63" spans="1:55" s="29" customFormat="1" ht="15.75" x14ac:dyDescent="0.25">
      <c r="A63" s="26"/>
      <c r="B63" s="13"/>
      <c r="C63" s="13"/>
      <c r="D63" s="95"/>
      <c r="E63" s="95"/>
      <c r="F63" s="95"/>
      <c r="G63" s="13"/>
      <c r="H63" s="13"/>
      <c r="I63" s="13"/>
      <c r="J63" s="13"/>
      <c r="K63" s="489"/>
      <c r="L63" s="13"/>
      <c r="M63" s="39"/>
      <c r="N63" s="489"/>
      <c r="O63" s="26"/>
      <c r="P63" s="13"/>
      <c r="Q63" s="13"/>
      <c r="R63" s="27"/>
      <c r="S63" s="26"/>
      <c r="T63" s="13"/>
      <c r="U63" s="13"/>
      <c r="V63" s="27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28"/>
      <c r="AH63" s="13"/>
      <c r="AI63" s="13"/>
      <c r="AJ63" s="13"/>
      <c r="AK63" s="27"/>
      <c r="AL63" s="26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27"/>
      <c r="BA63" s="13"/>
      <c r="BB63" s="13"/>
      <c r="BC63" s="27"/>
    </row>
    <row r="64" spans="1:55" s="29" customFormat="1" ht="15.75" x14ac:dyDescent="0.25">
      <c r="A64" s="26"/>
      <c r="B64" s="13"/>
      <c r="C64" s="13"/>
      <c r="D64" s="95"/>
      <c r="E64" s="95"/>
      <c r="F64" s="95"/>
      <c r="G64" s="13"/>
      <c r="H64" s="13"/>
      <c r="I64" s="13"/>
      <c r="J64" s="13"/>
      <c r="K64" s="489"/>
      <c r="L64" s="13"/>
      <c r="M64" s="39"/>
      <c r="N64" s="489"/>
      <c r="O64" s="26"/>
      <c r="P64" s="13"/>
      <c r="Q64" s="13"/>
      <c r="R64" s="27"/>
      <c r="S64" s="26"/>
      <c r="T64" s="13"/>
      <c r="U64" s="13"/>
      <c r="V64" s="27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28"/>
      <c r="AH64" s="13"/>
      <c r="AI64" s="13"/>
      <c r="AJ64" s="13"/>
      <c r="AK64" s="27"/>
      <c r="AL64" s="26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27"/>
      <c r="BA64" s="13"/>
      <c r="BB64" s="13"/>
      <c r="BC64" s="27"/>
    </row>
    <row r="65" spans="1:55" s="29" customFormat="1" ht="15.75" x14ac:dyDescent="0.25">
      <c r="A65" s="26"/>
      <c r="B65" s="13"/>
      <c r="C65" s="13"/>
      <c r="D65" s="95"/>
      <c r="E65" s="95"/>
      <c r="F65" s="95"/>
      <c r="G65" s="13"/>
      <c r="H65" s="13"/>
      <c r="I65" s="13"/>
      <c r="J65" s="13"/>
      <c r="K65" s="489"/>
      <c r="L65" s="13"/>
      <c r="M65" s="39"/>
      <c r="N65" s="489"/>
      <c r="O65" s="26"/>
      <c r="P65" s="13"/>
      <c r="Q65" s="13"/>
      <c r="R65" s="27"/>
      <c r="S65" s="26"/>
      <c r="T65" s="13"/>
      <c r="U65" s="13"/>
      <c r="V65" s="27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28"/>
      <c r="AH65" s="13"/>
      <c r="AI65" s="13"/>
      <c r="AJ65" s="13"/>
      <c r="AK65" s="27"/>
      <c r="AL65" s="26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27"/>
      <c r="BA65" s="13"/>
      <c r="BB65" s="13"/>
      <c r="BC65" s="27"/>
    </row>
    <row r="66" spans="1:55" s="29" customFormat="1" ht="15.75" x14ac:dyDescent="0.25">
      <c r="A66" s="26"/>
      <c r="B66" s="13"/>
      <c r="C66" s="13"/>
      <c r="D66" s="95"/>
      <c r="E66" s="95"/>
      <c r="F66" s="95"/>
      <c r="G66" s="13"/>
      <c r="H66" s="13"/>
      <c r="I66" s="13"/>
      <c r="J66" s="13"/>
      <c r="K66" s="489"/>
      <c r="L66" s="13"/>
      <c r="M66" s="39"/>
      <c r="N66" s="489"/>
      <c r="O66" s="26"/>
      <c r="P66" s="13"/>
      <c r="Q66" s="13"/>
      <c r="R66" s="27"/>
      <c r="S66" s="26"/>
      <c r="T66" s="13"/>
      <c r="U66" s="13"/>
      <c r="V66" s="27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28"/>
      <c r="AH66" s="13"/>
      <c r="AI66" s="13"/>
      <c r="AJ66" s="13"/>
      <c r="AK66" s="27"/>
      <c r="AL66" s="26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27"/>
      <c r="BA66" s="13"/>
      <c r="BB66" s="13"/>
      <c r="BC66" s="27"/>
    </row>
    <row r="67" spans="1:55" s="29" customFormat="1" ht="15.75" x14ac:dyDescent="0.25">
      <c r="A67" s="26"/>
      <c r="B67" s="13"/>
      <c r="C67" s="13"/>
      <c r="D67" s="95"/>
      <c r="E67" s="95"/>
      <c r="F67" s="95"/>
      <c r="G67" s="13"/>
      <c r="H67" s="13"/>
      <c r="I67" s="13"/>
      <c r="J67" s="13"/>
      <c r="K67" s="489"/>
      <c r="L67" s="13"/>
      <c r="M67" s="39"/>
      <c r="N67" s="489"/>
      <c r="O67" s="26"/>
      <c r="P67" s="13"/>
      <c r="Q67" s="13"/>
      <c r="R67" s="27"/>
      <c r="S67" s="26"/>
      <c r="T67" s="13"/>
      <c r="U67" s="13"/>
      <c r="V67" s="27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28"/>
      <c r="AH67" s="13"/>
      <c r="AI67" s="13"/>
      <c r="AJ67" s="13"/>
      <c r="AK67" s="27"/>
      <c r="AL67" s="26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27"/>
      <c r="BA67" s="13"/>
      <c r="BB67" s="13"/>
      <c r="BC67" s="27"/>
    </row>
    <row r="68" spans="1:55" s="29" customFormat="1" ht="15.75" x14ac:dyDescent="0.25">
      <c r="A68" s="26"/>
      <c r="B68" s="13"/>
      <c r="C68" s="13"/>
      <c r="D68" s="95"/>
      <c r="E68" s="95"/>
      <c r="F68" s="95"/>
      <c r="G68" s="13"/>
      <c r="H68" s="13"/>
      <c r="I68" s="13"/>
      <c r="J68" s="13"/>
      <c r="K68" s="489"/>
      <c r="L68" s="13"/>
      <c r="M68" s="39"/>
      <c r="N68" s="489"/>
      <c r="O68" s="26"/>
      <c r="P68" s="13"/>
      <c r="Q68" s="13"/>
      <c r="R68" s="27"/>
      <c r="S68" s="26"/>
      <c r="T68" s="13"/>
      <c r="U68" s="13"/>
      <c r="V68" s="27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28"/>
      <c r="AH68" s="13"/>
      <c r="AI68" s="13"/>
      <c r="AJ68" s="13"/>
      <c r="AK68" s="27"/>
      <c r="AL68" s="26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27"/>
      <c r="BA68" s="13"/>
      <c r="BB68" s="13"/>
      <c r="BC68" s="27"/>
    </row>
    <row r="69" spans="1:55" s="29" customFormat="1" ht="15.75" x14ac:dyDescent="0.25">
      <c r="A69" s="26"/>
      <c r="B69" s="13"/>
      <c r="C69" s="13"/>
      <c r="D69" s="95"/>
      <c r="E69" s="95"/>
      <c r="F69" s="95"/>
      <c r="G69" s="13"/>
      <c r="H69" s="13"/>
      <c r="I69" s="13"/>
      <c r="J69" s="13"/>
      <c r="K69" s="489"/>
      <c r="L69" s="13"/>
      <c r="M69" s="39"/>
      <c r="N69" s="489"/>
      <c r="O69" s="26"/>
      <c r="P69" s="13"/>
      <c r="Q69" s="13"/>
      <c r="R69" s="27"/>
      <c r="S69" s="26"/>
      <c r="T69" s="13"/>
      <c r="U69" s="13"/>
      <c r="V69" s="27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28"/>
      <c r="AH69" s="13"/>
      <c r="AI69" s="13"/>
      <c r="AJ69" s="13"/>
      <c r="AK69" s="27"/>
      <c r="AL69" s="26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27"/>
      <c r="BA69" s="13"/>
      <c r="BB69" s="13"/>
      <c r="BC69" s="27"/>
    </row>
    <row r="70" spans="1:55" s="29" customFormat="1" ht="15.75" x14ac:dyDescent="0.25">
      <c r="A70" s="26"/>
      <c r="B70" s="13"/>
      <c r="C70" s="13"/>
      <c r="D70" s="95"/>
      <c r="E70" s="95"/>
      <c r="F70" s="95"/>
      <c r="G70" s="13"/>
      <c r="H70" s="13"/>
      <c r="I70" s="13"/>
      <c r="J70" s="13"/>
      <c r="K70" s="489"/>
      <c r="L70" s="13"/>
      <c r="M70" s="39"/>
      <c r="N70" s="489"/>
      <c r="O70" s="26"/>
      <c r="P70" s="13"/>
      <c r="Q70" s="13"/>
      <c r="R70" s="27"/>
      <c r="S70" s="26"/>
      <c r="T70" s="13"/>
      <c r="U70" s="13"/>
      <c r="V70" s="27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28"/>
      <c r="AH70" s="13"/>
      <c r="AI70" s="13"/>
      <c r="AJ70" s="13"/>
      <c r="AK70" s="27"/>
      <c r="AL70" s="26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27"/>
      <c r="BA70" s="13"/>
      <c r="BB70" s="13"/>
      <c r="BC70" s="27"/>
    </row>
    <row r="71" spans="1:55" s="29" customFormat="1" ht="15.75" x14ac:dyDescent="0.25">
      <c r="A71" s="26"/>
      <c r="B71" s="13"/>
      <c r="C71" s="13"/>
      <c r="D71" s="95"/>
      <c r="E71" s="95"/>
      <c r="F71" s="95"/>
      <c r="G71" s="13"/>
      <c r="H71" s="13"/>
      <c r="I71" s="13"/>
      <c r="J71" s="13"/>
      <c r="K71" s="489"/>
      <c r="L71" s="13"/>
      <c r="M71" s="39"/>
      <c r="N71" s="489"/>
      <c r="O71" s="26"/>
      <c r="P71" s="13"/>
      <c r="Q71" s="13"/>
      <c r="R71" s="27"/>
      <c r="S71" s="26"/>
      <c r="T71" s="13"/>
      <c r="U71" s="13"/>
      <c r="V71" s="27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28"/>
      <c r="AH71" s="13"/>
      <c r="AI71" s="13"/>
      <c r="AJ71" s="13"/>
      <c r="AK71" s="27"/>
      <c r="AL71" s="26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27"/>
      <c r="BA71" s="13"/>
      <c r="BB71" s="13"/>
      <c r="BC71" s="27"/>
    </row>
    <row r="72" spans="1:55" s="29" customFormat="1" ht="15.75" x14ac:dyDescent="0.25">
      <c r="A72" s="26"/>
      <c r="B72" s="13"/>
      <c r="C72" s="13"/>
      <c r="D72" s="95"/>
      <c r="E72" s="95"/>
      <c r="F72" s="95"/>
      <c r="G72" s="13"/>
      <c r="H72" s="13"/>
      <c r="I72" s="13"/>
      <c r="J72" s="13"/>
      <c r="K72" s="489"/>
      <c r="L72" s="13"/>
      <c r="M72" s="39"/>
      <c r="N72" s="489"/>
      <c r="O72" s="26"/>
      <c r="P72" s="13"/>
      <c r="Q72" s="13"/>
      <c r="R72" s="27"/>
      <c r="S72" s="26"/>
      <c r="T72" s="13"/>
      <c r="U72" s="13"/>
      <c r="V72" s="27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28"/>
      <c r="AH72" s="13"/>
      <c r="AI72" s="13"/>
      <c r="AJ72" s="13"/>
      <c r="AK72" s="27"/>
      <c r="AL72" s="26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27"/>
      <c r="BA72" s="13"/>
      <c r="BB72" s="13"/>
      <c r="BC72" s="27"/>
    </row>
    <row r="73" spans="1:55" s="29" customFormat="1" ht="15.75" x14ac:dyDescent="0.25">
      <c r="A73" s="26"/>
      <c r="B73" s="13"/>
      <c r="C73" s="13"/>
      <c r="D73" s="95"/>
      <c r="E73" s="95"/>
      <c r="F73" s="95"/>
      <c r="G73" s="13"/>
      <c r="H73" s="13"/>
      <c r="I73" s="13"/>
      <c r="J73" s="13"/>
      <c r="K73" s="489"/>
      <c r="L73" s="13"/>
      <c r="M73" s="39"/>
      <c r="N73" s="489"/>
      <c r="O73" s="26"/>
      <c r="P73" s="13"/>
      <c r="Q73" s="13"/>
      <c r="R73" s="27"/>
      <c r="S73" s="26"/>
      <c r="T73" s="13"/>
      <c r="U73" s="13"/>
      <c r="V73" s="27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28"/>
      <c r="AH73" s="13"/>
      <c r="AI73" s="13"/>
      <c r="AJ73" s="13"/>
      <c r="AK73" s="27"/>
      <c r="AL73" s="26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27"/>
      <c r="BA73" s="13"/>
      <c r="BB73" s="13"/>
      <c r="BC73" s="27"/>
    </row>
    <row r="74" spans="1:55" s="29" customFormat="1" ht="15.75" x14ac:dyDescent="0.25">
      <c r="A74" s="26"/>
      <c r="B74" s="13"/>
      <c r="C74" s="13"/>
      <c r="D74" s="95"/>
      <c r="E74" s="95"/>
      <c r="F74" s="95"/>
      <c r="G74" s="13"/>
      <c r="H74" s="13"/>
      <c r="I74" s="13"/>
      <c r="J74" s="13"/>
      <c r="K74" s="489"/>
      <c r="L74" s="13"/>
      <c r="M74" s="39"/>
      <c r="N74" s="489"/>
      <c r="O74" s="26"/>
      <c r="P74" s="13"/>
      <c r="Q74" s="13"/>
      <c r="R74" s="27"/>
      <c r="S74" s="26"/>
      <c r="T74" s="13"/>
      <c r="U74" s="13"/>
      <c r="V74" s="27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28"/>
      <c r="AH74" s="13"/>
      <c r="AI74" s="13"/>
      <c r="AJ74" s="13"/>
      <c r="AK74" s="27"/>
      <c r="AL74" s="26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27"/>
      <c r="BA74" s="13"/>
      <c r="BB74" s="13"/>
      <c r="BC74" s="27"/>
    </row>
    <row r="75" spans="1:55" s="29" customFormat="1" ht="15.75" x14ac:dyDescent="0.25">
      <c r="A75" s="26"/>
      <c r="B75" s="13"/>
      <c r="C75" s="13"/>
      <c r="D75" s="95"/>
      <c r="E75" s="95"/>
      <c r="F75" s="95"/>
      <c r="G75" s="13"/>
      <c r="H75" s="13"/>
      <c r="I75" s="13"/>
      <c r="J75" s="13"/>
      <c r="K75" s="489"/>
      <c r="L75" s="13"/>
      <c r="M75" s="39"/>
      <c r="N75" s="489"/>
      <c r="O75" s="26"/>
      <c r="P75" s="13"/>
      <c r="Q75" s="13"/>
      <c r="R75" s="27"/>
      <c r="S75" s="26"/>
      <c r="T75" s="13"/>
      <c r="U75" s="13"/>
      <c r="V75" s="27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28"/>
      <c r="AH75" s="13"/>
      <c r="AI75" s="13"/>
      <c r="AJ75" s="13"/>
      <c r="AK75" s="27"/>
      <c r="AL75" s="26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27"/>
      <c r="BA75" s="13"/>
      <c r="BB75" s="13"/>
      <c r="BC75" s="27"/>
    </row>
    <row r="76" spans="1:55" s="29" customFormat="1" ht="15.75" x14ac:dyDescent="0.25">
      <c r="A76" s="26"/>
      <c r="B76" s="13"/>
      <c r="C76" s="13"/>
      <c r="D76" s="95"/>
      <c r="E76" s="95"/>
      <c r="F76" s="95"/>
      <c r="G76" s="13"/>
      <c r="H76" s="13"/>
      <c r="I76" s="13"/>
      <c r="J76" s="13"/>
      <c r="K76" s="489"/>
      <c r="L76" s="13"/>
      <c r="M76" s="39"/>
      <c r="N76" s="489"/>
      <c r="O76" s="26"/>
      <c r="P76" s="13"/>
      <c r="Q76" s="13"/>
      <c r="R76" s="27"/>
      <c r="S76" s="26"/>
      <c r="T76" s="13"/>
      <c r="U76" s="13"/>
      <c r="V76" s="27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28"/>
      <c r="AH76" s="13"/>
      <c r="AI76" s="13"/>
      <c r="AJ76" s="13"/>
      <c r="AK76" s="27"/>
      <c r="AL76" s="26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27"/>
      <c r="BA76" s="13"/>
      <c r="BB76" s="13"/>
      <c r="BC76" s="27"/>
    </row>
    <row r="77" spans="1:55" s="29" customFormat="1" ht="15.75" x14ac:dyDescent="0.25">
      <c r="A77" s="26"/>
      <c r="B77" s="13"/>
      <c r="C77" s="13"/>
      <c r="D77" s="95"/>
      <c r="E77" s="95"/>
      <c r="F77" s="95"/>
      <c r="G77" s="13"/>
      <c r="H77" s="13"/>
      <c r="I77" s="13"/>
      <c r="J77" s="13"/>
      <c r="K77" s="489"/>
      <c r="L77" s="13"/>
      <c r="M77" s="39"/>
      <c r="N77" s="489"/>
      <c r="O77" s="26"/>
      <c r="P77" s="13"/>
      <c r="Q77" s="13"/>
      <c r="R77" s="27"/>
      <c r="S77" s="26"/>
      <c r="T77" s="13"/>
      <c r="U77" s="13"/>
      <c r="V77" s="27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28"/>
      <c r="AH77" s="13"/>
      <c r="AI77" s="13"/>
      <c r="AJ77" s="13"/>
      <c r="AK77" s="27"/>
      <c r="AL77" s="26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27"/>
      <c r="BA77" s="13"/>
      <c r="BB77" s="13"/>
      <c r="BC77" s="27"/>
    </row>
    <row r="78" spans="1:55" s="29" customFormat="1" ht="15.75" x14ac:dyDescent="0.25">
      <c r="A78" s="26"/>
      <c r="B78" s="13"/>
      <c r="C78" s="13"/>
      <c r="D78" s="95"/>
      <c r="E78" s="95"/>
      <c r="F78" s="95"/>
      <c r="G78" s="13"/>
      <c r="H78" s="13"/>
      <c r="I78" s="13"/>
      <c r="J78" s="13"/>
      <c r="K78" s="489"/>
      <c r="L78" s="13"/>
      <c r="M78" s="39"/>
      <c r="N78" s="489"/>
      <c r="O78" s="26"/>
      <c r="P78" s="13"/>
      <c r="Q78" s="13"/>
      <c r="R78" s="27"/>
      <c r="S78" s="26"/>
      <c r="T78" s="13"/>
      <c r="U78" s="13"/>
      <c r="V78" s="27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28"/>
      <c r="AH78" s="13"/>
      <c r="AI78" s="13"/>
      <c r="AJ78" s="13"/>
      <c r="AK78" s="27"/>
      <c r="AL78" s="26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27"/>
      <c r="BA78" s="13"/>
      <c r="BB78" s="13"/>
      <c r="BC78" s="27"/>
    </row>
    <row r="79" spans="1:55" s="29" customFormat="1" ht="15.75" x14ac:dyDescent="0.25">
      <c r="A79" s="26"/>
      <c r="B79" s="13"/>
      <c r="C79" s="13"/>
      <c r="D79" s="95"/>
      <c r="E79" s="95"/>
      <c r="F79" s="95"/>
      <c r="G79" s="13"/>
      <c r="H79" s="13"/>
      <c r="I79" s="13"/>
      <c r="J79" s="13"/>
      <c r="K79" s="489"/>
      <c r="L79" s="13"/>
      <c r="M79" s="39"/>
      <c r="N79" s="489"/>
      <c r="O79" s="26"/>
      <c r="P79" s="13"/>
      <c r="Q79" s="13"/>
      <c r="R79" s="27"/>
      <c r="S79" s="26"/>
      <c r="T79" s="13"/>
      <c r="U79" s="13"/>
      <c r="V79" s="27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28"/>
      <c r="AH79" s="13"/>
      <c r="AI79" s="13"/>
      <c r="AJ79" s="13"/>
      <c r="AK79" s="27"/>
      <c r="AL79" s="26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27"/>
      <c r="BA79" s="13"/>
      <c r="BB79" s="13"/>
      <c r="BC79" s="27"/>
    </row>
    <row r="80" spans="1:55" s="29" customFormat="1" ht="15.75" x14ac:dyDescent="0.25">
      <c r="A80" s="26"/>
      <c r="B80" s="13"/>
      <c r="C80" s="13"/>
      <c r="D80" s="95"/>
      <c r="E80" s="95"/>
      <c r="F80" s="95"/>
      <c r="G80" s="13"/>
      <c r="H80" s="13"/>
      <c r="I80" s="13"/>
      <c r="J80" s="13"/>
      <c r="K80" s="489"/>
      <c r="L80" s="13"/>
      <c r="M80" s="39"/>
      <c r="N80" s="489"/>
      <c r="O80" s="26"/>
      <c r="P80" s="13"/>
      <c r="Q80" s="13"/>
      <c r="R80" s="27"/>
      <c r="S80" s="26"/>
      <c r="T80" s="13"/>
      <c r="U80" s="13"/>
      <c r="V80" s="27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28"/>
      <c r="AH80" s="13"/>
      <c r="AI80" s="13"/>
      <c r="AJ80" s="13"/>
      <c r="AK80" s="27"/>
      <c r="AL80" s="26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27"/>
      <c r="BA80" s="13"/>
      <c r="BB80" s="13"/>
      <c r="BC80" s="27"/>
    </row>
    <row r="81" spans="1:55" s="29" customFormat="1" ht="15.75" x14ac:dyDescent="0.25">
      <c r="A81" s="26"/>
      <c r="B81" s="13"/>
      <c r="C81" s="13"/>
      <c r="D81" s="95"/>
      <c r="E81" s="95"/>
      <c r="F81" s="95"/>
      <c r="G81" s="13"/>
      <c r="H81" s="13"/>
      <c r="I81" s="13"/>
      <c r="J81" s="13"/>
      <c r="K81" s="489"/>
      <c r="L81" s="13"/>
      <c r="M81" s="39"/>
      <c r="N81" s="489"/>
      <c r="O81" s="26"/>
      <c r="P81" s="13"/>
      <c r="Q81" s="13"/>
      <c r="R81" s="27"/>
      <c r="S81" s="26"/>
      <c r="T81" s="13"/>
      <c r="U81" s="13"/>
      <c r="V81" s="27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28"/>
      <c r="AH81" s="13"/>
      <c r="AI81" s="13"/>
      <c r="AJ81" s="13"/>
      <c r="AK81" s="27"/>
      <c r="AL81" s="26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27"/>
      <c r="BA81" s="13"/>
      <c r="BB81" s="13"/>
      <c r="BC81" s="27"/>
    </row>
    <row r="82" spans="1:55" s="29" customFormat="1" ht="15.75" x14ac:dyDescent="0.25">
      <c r="A82" s="26"/>
      <c r="B82" s="13"/>
      <c r="C82" s="13"/>
      <c r="D82" s="95"/>
      <c r="E82" s="95"/>
      <c r="F82" s="95"/>
      <c r="G82" s="13"/>
      <c r="H82" s="13"/>
      <c r="I82" s="13"/>
      <c r="J82" s="13"/>
      <c r="K82" s="489"/>
      <c r="L82" s="13"/>
      <c r="M82" s="39"/>
      <c r="N82" s="489"/>
      <c r="O82" s="26"/>
      <c r="P82" s="13"/>
      <c r="Q82" s="13"/>
      <c r="R82" s="27"/>
      <c r="S82" s="26"/>
      <c r="T82" s="13"/>
      <c r="U82" s="13"/>
      <c r="V82" s="27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28"/>
      <c r="AH82" s="13"/>
      <c r="AI82" s="13"/>
      <c r="AJ82" s="13"/>
      <c r="AK82" s="27"/>
      <c r="AL82" s="26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27"/>
      <c r="BA82" s="13"/>
      <c r="BB82" s="13"/>
      <c r="BC82" s="27"/>
    </row>
    <row r="83" spans="1:55" s="29" customFormat="1" ht="15.75" x14ac:dyDescent="0.25">
      <c r="A83" s="26"/>
      <c r="B83" s="13"/>
      <c r="C83" s="13"/>
      <c r="D83" s="95"/>
      <c r="E83" s="95"/>
      <c r="F83" s="95"/>
      <c r="G83" s="13"/>
      <c r="H83" s="13"/>
      <c r="I83" s="13"/>
      <c r="J83" s="13"/>
      <c r="K83" s="489"/>
      <c r="L83" s="13"/>
      <c r="M83" s="39"/>
      <c r="N83" s="489"/>
      <c r="O83" s="26"/>
      <c r="P83" s="13"/>
      <c r="Q83" s="13"/>
      <c r="R83" s="27"/>
      <c r="S83" s="26"/>
      <c r="T83" s="13"/>
      <c r="U83" s="13"/>
      <c r="V83" s="27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28"/>
      <c r="AH83" s="13"/>
      <c r="AI83" s="13"/>
      <c r="AJ83" s="13"/>
      <c r="AK83" s="27"/>
      <c r="AL83" s="26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27"/>
      <c r="BA83" s="13"/>
      <c r="BB83" s="13"/>
      <c r="BC83" s="27"/>
    </row>
    <row r="84" spans="1:55" s="29" customFormat="1" ht="15.75" x14ac:dyDescent="0.25">
      <c r="A84" s="26"/>
      <c r="B84" s="13"/>
      <c r="C84" s="13"/>
      <c r="D84" s="95"/>
      <c r="E84" s="95"/>
      <c r="F84" s="95"/>
      <c r="G84" s="13"/>
      <c r="H84" s="13"/>
      <c r="I84" s="13"/>
      <c r="J84" s="13"/>
      <c r="K84" s="489"/>
      <c r="L84" s="13"/>
      <c r="M84" s="39"/>
      <c r="N84" s="489"/>
      <c r="O84" s="26"/>
      <c r="P84" s="13"/>
      <c r="Q84" s="13"/>
      <c r="R84" s="27"/>
      <c r="S84" s="26"/>
      <c r="T84" s="13"/>
      <c r="U84" s="13"/>
      <c r="V84" s="27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28"/>
      <c r="AH84" s="13"/>
      <c r="AI84" s="13"/>
      <c r="AJ84" s="13"/>
      <c r="AK84" s="27"/>
      <c r="AL84" s="26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27"/>
      <c r="BA84" s="13"/>
      <c r="BB84" s="13"/>
      <c r="BC84" s="27"/>
    </row>
    <row r="85" spans="1:55" s="29" customFormat="1" ht="15.75" x14ac:dyDescent="0.25">
      <c r="A85" s="26"/>
      <c r="B85" s="13"/>
      <c r="C85" s="13"/>
      <c r="D85" s="95"/>
      <c r="E85" s="95"/>
      <c r="F85" s="95"/>
      <c r="G85" s="13"/>
      <c r="H85" s="13"/>
      <c r="I85" s="13"/>
      <c r="J85" s="13"/>
      <c r="K85" s="489"/>
      <c r="L85" s="13"/>
      <c r="M85" s="39"/>
      <c r="N85" s="489"/>
      <c r="O85" s="26"/>
      <c r="P85" s="13"/>
      <c r="Q85" s="13"/>
      <c r="R85" s="27"/>
      <c r="S85" s="26"/>
      <c r="T85" s="13"/>
      <c r="U85" s="13"/>
      <c r="V85" s="27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28"/>
      <c r="AH85" s="13"/>
      <c r="AI85" s="13"/>
      <c r="AJ85" s="13"/>
      <c r="AK85" s="27"/>
      <c r="AL85" s="26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27"/>
      <c r="BA85" s="13"/>
      <c r="BB85" s="13"/>
      <c r="BC85" s="27"/>
    </row>
    <row r="86" spans="1:55" s="29" customFormat="1" ht="15.75" x14ac:dyDescent="0.25">
      <c r="A86" s="26"/>
      <c r="B86" s="13"/>
      <c r="C86" s="13"/>
      <c r="D86" s="95"/>
      <c r="E86" s="95"/>
      <c r="F86" s="95"/>
      <c r="G86" s="13"/>
      <c r="H86" s="13"/>
      <c r="I86" s="13"/>
      <c r="J86" s="13"/>
      <c r="K86" s="489"/>
      <c r="L86" s="13"/>
      <c r="M86" s="39"/>
      <c r="N86" s="489"/>
      <c r="O86" s="26"/>
      <c r="P86" s="13"/>
      <c r="Q86" s="13"/>
      <c r="R86" s="27"/>
      <c r="S86" s="26"/>
      <c r="T86" s="13"/>
      <c r="U86" s="13"/>
      <c r="V86" s="27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28"/>
      <c r="AH86" s="13"/>
      <c r="AI86" s="13"/>
      <c r="AJ86" s="13"/>
      <c r="AK86" s="27"/>
      <c r="AL86" s="26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27"/>
      <c r="BA86" s="13"/>
      <c r="BB86" s="13"/>
      <c r="BC86" s="27"/>
    </row>
    <row r="87" spans="1:55" ht="15.75" x14ac:dyDescent="0.25">
      <c r="A87" s="42"/>
      <c r="B87" s="21"/>
      <c r="C87" s="21"/>
      <c r="D87" s="96"/>
      <c r="E87" s="96"/>
      <c r="F87" s="96"/>
      <c r="G87" s="21"/>
      <c r="H87" s="21"/>
      <c r="I87" s="21"/>
      <c r="J87" s="21"/>
      <c r="K87" s="490"/>
      <c r="L87" s="21"/>
      <c r="M87" s="43"/>
      <c r="N87" s="490"/>
      <c r="O87" s="26"/>
      <c r="P87" s="13"/>
      <c r="Q87" s="13"/>
      <c r="R87" s="27"/>
      <c r="S87" s="26"/>
      <c r="T87" s="13"/>
      <c r="U87" s="13"/>
      <c r="V87" s="27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28"/>
      <c r="AH87" s="13"/>
      <c r="AI87" s="13"/>
      <c r="AJ87" s="13"/>
      <c r="AK87" s="27"/>
      <c r="AL87" s="26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27"/>
      <c r="BA87" s="13"/>
      <c r="BB87" s="13"/>
      <c r="BC87" s="27"/>
    </row>
    <row r="88" spans="1:55" ht="15.75" x14ac:dyDescent="0.25">
      <c r="A88" s="42"/>
      <c r="B88" s="21"/>
      <c r="C88" s="21"/>
      <c r="D88" s="96"/>
      <c r="E88" s="96"/>
      <c r="F88" s="96"/>
      <c r="G88" s="21"/>
      <c r="H88" s="21"/>
      <c r="I88" s="21"/>
      <c r="J88" s="21"/>
      <c r="K88" s="490"/>
      <c r="L88" s="21"/>
      <c r="M88" s="43"/>
      <c r="N88" s="490"/>
      <c r="O88" s="26"/>
      <c r="P88" s="13"/>
      <c r="Q88" s="13"/>
      <c r="R88" s="27"/>
      <c r="S88" s="26"/>
      <c r="T88" s="13"/>
      <c r="U88" s="13"/>
      <c r="V88" s="27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28"/>
      <c r="AH88" s="13"/>
      <c r="AI88" s="13"/>
      <c r="AJ88" s="13"/>
      <c r="AK88" s="27"/>
      <c r="AL88" s="26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27"/>
      <c r="BA88" s="13"/>
      <c r="BB88" s="13"/>
      <c r="BC88" s="27"/>
    </row>
    <row r="89" spans="1:55" ht="15.75" x14ac:dyDescent="0.25">
      <c r="A89" s="42"/>
      <c r="B89" s="21"/>
      <c r="C89" s="21"/>
      <c r="D89" s="96"/>
      <c r="E89" s="96"/>
      <c r="F89" s="96"/>
      <c r="G89" s="21"/>
      <c r="H89" s="21"/>
      <c r="I89" s="21"/>
      <c r="J89" s="21"/>
      <c r="K89" s="490"/>
      <c r="L89" s="21"/>
      <c r="M89" s="43"/>
      <c r="N89" s="490"/>
      <c r="O89" s="26"/>
      <c r="P89" s="13"/>
      <c r="Q89" s="13"/>
      <c r="R89" s="27"/>
      <c r="S89" s="26"/>
      <c r="T89" s="13"/>
      <c r="U89" s="13"/>
      <c r="V89" s="27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28"/>
      <c r="AH89" s="13"/>
      <c r="AI89" s="13"/>
      <c r="AJ89" s="13"/>
      <c r="AK89" s="27"/>
      <c r="AL89" s="26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27"/>
      <c r="BA89" s="13"/>
      <c r="BB89" s="13"/>
      <c r="BC89" s="27"/>
    </row>
    <row r="90" spans="1:55" ht="15.75" x14ac:dyDescent="0.25">
      <c r="A90" s="42"/>
      <c r="B90" s="21"/>
      <c r="C90" s="21"/>
      <c r="D90" s="96"/>
      <c r="E90" s="96"/>
      <c r="F90" s="96"/>
      <c r="G90" s="21"/>
      <c r="H90" s="21"/>
      <c r="I90" s="21"/>
      <c r="J90" s="21"/>
      <c r="K90" s="490"/>
      <c r="L90" s="21"/>
      <c r="M90" s="43"/>
      <c r="N90" s="490"/>
      <c r="O90" s="26"/>
      <c r="P90" s="13"/>
      <c r="Q90" s="13"/>
      <c r="R90" s="27"/>
      <c r="S90" s="26"/>
      <c r="T90" s="13"/>
      <c r="U90" s="13"/>
      <c r="V90" s="27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28"/>
      <c r="AH90" s="13"/>
      <c r="AI90" s="13"/>
      <c r="AJ90" s="13"/>
      <c r="AK90" s="27"/>
      <c r="AL90" s="26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27"/>
      <c r="BA90" s="13"/>
      <c r="BB90" s="13"/>
      <c r="BC90" s="27"/>
    </row>
    <row r="91" spans="1:55" ht="15.75" x14ac:dyDescent="0.25">
      <c r="A91" s="42"/>
      <c r="B91" s="21"/>
      <c r="C91" s="21"/>
      <c r="D91" s="96"/>
      <c r="E91" s="96"/>
      <c r="F91" s="96"/>
      <c r="G91" s="21"/>
      <c r="H91" s="21"/>
      <c r="I91" s="21"/>
      <c r="J91" s="21"/>
      <c r="K91" s="490"/>
      <c r="L91" s="21"/>
      <c r="M91" s="43"/>
      <c r="N91" s="490"/>
      <c r="O91" s="26"/>
      <c r="P91" s="13"/>
      <c r="Q91" s="13"/>
      <c r="R91" s="27"/>
      <c r="S91" s="26"/>
      <c r="T91" s="13"/>
      <c r="U91" s="13"/>
      <c r="V91" s="27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28"/>
      <c r="AH91" s="13"/>
      <c r="AI91" s="13"/>
      <c r="AJ91" s="13"/>
      <c r="AK91" s="27"/>
      <c r="AL91" s="26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27"/>
      <c r="BA91" s="13"/>
      <c r="BB91" s="13"/>
      <c r="BC91" s="27"/>
    </row>
    <row r="92" spans="1:55" ht="16.5" thickBot="1" x14ac:dyDescent="0.3">
      <c r="A92" s="44"/>
      <c r="B92" s="45"/>
      <c r="C92" s="45"/>
      <c r="D92" s="97"/>
      <c r="E92" s="97"/>
      <c r="F92" s="97"/>
      <c r="G92" s="45"/>
      <c r="H92" s="45"/>
      <c r="I92" s="45"/>
      <c r="J92" s="45"/>
      <c r="K92" s="491"/>
      <c r="L92" s="45"/>
      <c r="M92" s="46"/>
      <c r="N92" s="491"/>
      <c r="O92" s="47"/>
      <c r="P92" s="48"/>
      <c r="Q92" s="48"/>
      <c r="R92" s="49"/>
      <c r="S92" s="47"/>
      <c r="T92" s="48"/>
      <c r="U92" s="48"/>
      <c r="V92" s="49"/>
      <c r="W92" s="48"/>
      <c r="X92" s="48"/>
      <c r="Y92" s="48"/>
      <c r="Z92" s="48"/>
      <c r="AA92" s="48"/>
      <c r="AB92" s="48"/>
      <c r="AC92" s="48"/>
      <c r="AD92" s="48"/>
      <c r="AE92" s="48"/>
      <c r="AF92" s="48"/>
      <c r="AG92" s="50"/>
      <c r="AH92" s="48"/>
      <c r="AI92" s="48"/>
      <c r="AJ92" s="48"/>
      <c r="AK92" s="49"/>
      <c r="AL92" s="47"/>
      <c r="AM92" s="48"/>
      <c r="AN92" s="48"/>
      <c r="AO92" s="48"/>
      <c r="AP92" s="48"/>
      <c r="AQ92" s="48"/>
      <c r="AR92" s="48"/>
      <c r="AS92" s="48"/>
      <c r="AT92" s="48"/>
      <c r="AU92" s="48"/>
      <c r="AV92" s="48"/>
      <c r="AW92" s="48"/>
      <c r="AX92" s="48"/>
      <c r="AY92" s="48"/>
      <c r="AZ92" s="49"/>
      <c r="BA92" s="48"/>
      <c r="BB92" s="48"/>
      <c r="BC92" s="49"/>
    </row>
  </sheetData>
  <autoFilter ref="A2:BC31" xr:uid="{00000000-0001-0000-0300-000000000000}"/>
  <sortState xmlns:xlrd2="http://schemas.microsoft.com/office/spreadsheetml/2017/richdata2" ref="B3:M31">
    <sortCondition ref="B3:B31"/>
  </sortState>
  <phoneticPr fontId="9" type="noConversion"/>
  <conditionalFormatting sqref="AJ1">
    <cfRule type="cellIs" dxfId="16" priority="1" operator="equal">
      <formula>"FAIL"</formula>
    </cfRule>
    <cfRule type="cellIs" dxfId="15" priority="2" operator="equal">
      <formula>"PASS"</formula>
    </cfRule>
  </conditionalFormatting>
  <pageMargins left="0.25" right="0.25" top="0.75" bottom="0.75" header="0.3" footer="0.3"/>
  <pageSetup paperSize="5" scale="31" fitToWidth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00B050"/>
    <pageSetUpPr fitToPage="1"/>
  </sheetPr>
  <dimension ref="A1:BD22"/>
  <sheetViews>
    <sheetView zoomScaleNormal="100" workbookViewId="0">
      <pane xSplit="4" topLeftCell="I1" activePane="topRight" state="frozen"/>
      <selection pane="topRight" activeCell="N6" sqref="N6"/>
    </sheetView>
  </sheetViews>
  <sheetFormatPr defaultColWidth="9.140625" defaultRowHeight="15" customHeight="1" x14ac:dyDescent="0.25"/>
  <cols>
    <col min="1" max="1" width="6.7109375" style="9" bestFit="1" customWidth="1"/>
    <col min="2" max="2" width="11.28515625" style="9" bestFit="1" customWidth="1"/>
    <col min="3" max="3" width="8" style="9" bestFit="1" customWidth="1"/>
    <col min="4" max="4" width="24.5703125" style="9" bestFit="1" customWidth="1"/>
    <col min="5" max="5" width="30.28515625" style="9" bestFit="1" customWidth="1"/>
    <col min="6" max="6" width="26.5703125" style="9" bestFit="1" customWidth="1"/>
    <col min="7" max="7" width="9.85546875" style="9" bestFit="1" customWidth="1"/>
    <col min="8" max="8" width="10" style="9" bestFit="1" customWidth="1"/>
    <col min="9" max="9" width="6.7109375" style="9" bestFit="1" customWidth="1"/>
    <col min="10" max="10" width="11.28515625" style="9" bestFit="1" customWidth="1"/>
    <col min="11" max="11" width="11.85546875" style="492" bestFit="1" customWidth="1"/>
    <col min="12" max="12" width="13.7109375" style="9" bestFit="1" customWidth="1"/>
    <col min="13" max="13" width="16.140625" style="9" bestFit="1" customWidth="1"/>
    <col min="14" max="14" width="13.28515625" style="485" bestFit="1" customWidth="1"/>
    <col min="15" max="55" width="7.85546875" style="9" bestFit="1" customWidth="1"/>
    <col min="56" max="16384" width="9.140625" style="9"/>
  </cols>
  <sheetData>
    <row r="1" spans="1:56" s="15" customFormat="1" ht="185.25" x14ac:dyDescent="0.2">
      <c r="A1" s="23" t="s">
        <v>176</v>
      </c>
      <c r="B1" s="32" t="s">
        <v>127</v>
      </c>
      <c r="C1" s="32" t="s">
        <v>125</v>
      </c>
      <c r="D1" s="32" t="s">
        <v>129</v>
      </c>
      <c r="E1" s="32" t="s">
        <v>131</v>
      </c>
      <c r="F1" s="32" t="s">
        <v>133</v>
      </c>
      <c r="G1" s="32" t="s">
        <v>135</v>
      </c>
      <c r="H1" s="32" t="s">
        <v>137</v>
      </c>
      <c r="I1" s="32" t="s">
        <v>138</v>
      </c>
      <c r="J1" s="32" t="s">
        <v>139</v>
      </c>
      <c r="K1" s="484" t="s">
        <v>140</v>
      </c>
      <c r="L1" s="32" t="s">
        <v>709</v>
      </c>
      <c r="M1" s="32" t="s">
        <v>175</v>
      </c>
      <c r="N1" s="513" t="s">
        <v>177</v>
      </c>
      <c r="O1" s="51" t="s">
        <v>178</v>
      </c>
      <c r="P1" s="52" t="s">
        <v>179</v>
      </c>
      <c r="Q1" s="52" t="s">
        <v>180</v>
      </c>
      <c r="R1" s="53" t="s">
        <v>181</v>
      </c>
      <c r="S1" s="51" t="s">
        <v>182</v>
      </c>
      <c r="T1" s="52" t="s">
        <v>183</v>
      </c>
      <c r="U1" s="52" t="s">
        <v>184</v>
      </c>
      <c r="V1" s="53" t="s">
        <v>185</v>
      </c>
      <c r="W1" s="51" t="s">
        <v>186</v>
      </c>
      <c r="X1" s="52" t="s">
        <v>187</v>
      </c>
      <c r="Y1" s="52" t="s">
        <v>188</v>
      </c>
      <c r="Z1" s="52" t="s">
        <v>189</v>
      </c>
      <c r="AA1" s="52" t="s">
        <v>190</v>
      </c>
      <c r="AB1" s="52" t="s">
        <v>191</v>
      </c>
      <c r="AC1" s="52" t="s">
        <v>192</v>
      </c>
      <c r="AD1" s="52" t="s">
        <v>193</v>
      </c>
      <c r="AE1" s="52" t="s">
        <v>194</v>
      </c>
      <c r="AF1" s="52" t="s">
        <v>195</v>
      </c>
      <c r="AG1" s="54" t="s">
        <v>196</v>
      </c>
      <c r="AH1" s="52" t="s">
        <v>145</v>
      </c>
      <c r="AI1" s="52" t="s">
        <v>197</v>
      </c>
      <c r="AJ1" s="52" t="s">
        <v>198</v>
      </c>
      <c r="AK1" s="53" t="s">
        <v>199</v>
      </c>
      <c r="AL1" s="51" t="s">
        <v>200</v>
      </c>
      <c r="AM1" s="52" t="s">
        <v>201</v>
      </c>
      <c r="AN1" s="52" t="s">
        <v>202</v>
      </c>
      <c r="AO1" s="52" t="s">
        <v>203</v>
      </c>
      <c r="AP1" s="52" t="s">
        <v>204</v>
      </c>
      <c r="AQ1" s="52" t="s">
        <v>205</v>
      </c>
      <c r="AR1" s="52" t="s">
        <v>206</v>
      </c>
      <c r="AS1" s="52" t="s">
        <v>207</v>
      </c>
      <c r="AT1" s="52" t="s">
        <v>208</v>
      </c>
      <c r="AU1" s="52" t="s">
        <v>209</v>
      </c>
      <c r="AV1" s="52" t="s">
        <v>210</v>
      </c>
      <c r="AW1" s="52" t="s">
        <v>211</v>
      </c>
      <c r="AX1" s="52" t="s">
        <v>212</v>
      </c>
      <c r="AY1" s="52" t="s">
        <v>213</v>
      </c>
      <c r="AZ1" s="53" t="s">
        <v>214</v>
      </c>
      <c r="BA1" s="52" t="s">
        <v>215</v>
      </c>
      <c r="BB1" s="52" t="s">
        <v>216</v>
      </c>
      <c r="BC1" s="53" t="s">
        <v>217</v>
      </c>
      <c r="BD1" s="12"/>
    </row>
    <row r="2" spans="1:56" s="15" customFormat="1" ht="15.75" x14ac:dyDescent="0.2">
      <c r="A2" s="40">
        <v>1</v>
      </c>
      <c r="B2" s="41">
        <v>2</v>
      </c>
      <c r="C2" s="41">
        <v>3</v>
      </c>
      <c r="D2" s="41">
        <v>4</v>
      </c>
      <c r="E2" s="41">
        <v>5</v>
      </c>
      <c r="F2" s="41">
        <v>6</v>
      </c>
      <c r="G2" s="41">
        <v>7</v>
      </c>
      <c r="H2" s="41">
        <v>8</v>
      </c>
      <c r="I2" s="41">
        <v>9</v>
      </c>
      <c r="J2" s="41">
        <v>10</v>
      </c>
      <c r="K2" s="41">
        <v>11</v>
      </c>
      <c r="L2" s="41">
        <v>12</v>
      </c>
      <c r="M2" s="41">
        <v>13</v>
      </c>
      <c r="N2" s="41">
        <v>14</v>
      </c>
      <c r="O2" s="41">
        <v>15</v>
      </c>
      <c r="P2" s="41">
        <v>16</v>
      </c>
      <c r="Q2" s="41">
        <v>17</v>
      </c>
      <c r="R2" s="41">
        <v>18</v>
      </c>
      <c r="S2" s="41">
        <v>19</v>
      </c>
      <c r="T2" s="41">
        <v>20</v>
      </c>
      <c r="U2" s="41">
        <v>21</v>
      </c>
      <c r="V2" s="41">
        <v>22</v>
      </c>
      <c r="W2" s="41">
        <v>23</v>
      </c>
      <c r="X2" s="41">
        <v>24</v>
      </c>
      <c r="Y2" s="41">
        <v>25</v>
      </c>
      <c r="Z2" s="41">
        <v>26</v>
      </c>
      <c r="AA2" s="41">
        <v>27</v>
      </c>
      <c r="AB2" s="41">
        <v>28</v>
      </c>
      <c r="AC2" s="41">
        <v>29</v>
      </c>
      <c r="AD2" s="41">
        <v>30</v>
      </c>
      <c r="AE2" s="41">
        <v>31</v>
      </c>
      <c r="AF2" s="41">
        <v>32</v>
      </c>
      <c r="AG2" s="41">
        <v>33</v>
      </c>
      <c r="AH2" s="41">
        <v>34</v>
      </c>
      <c r="AI2" s="41">
        <v>35</v>
      </c>
      <c r="AJ2" s="41">
        <v>36</v>
      </c>
      <c r="AK2" s="41">
        <v>37</v>
      </c>
      <c r="AL2" s="41">
        <v>38</v>
      </c>
      <c r="AM2" s="41">
        <v>39</v>
      </c>
      <c r="AN2" s="41">
        <v>40</v>
      </c>
      <c r="AO2" s="41">
        <v>41</v>
      </c>
      <c r="AP2" s="41">
        <v>42</v>
      </c>
      <c r="AQ2" s="41">
        <v>43</v>
      </c>
      <c r="AR2" s="41">
        <v>44</v>
      </c>
      <c r="AS2" s="41">
        <v>45</v>
      </c>
      <c r="AT2" s="41">
        <v>46</v>
      </c>
      <c r="AU2" s="41">
        <v>47</v>
      </c>
      <c r="AV2" s="41">
        <v>48</v>
      </c>
      <c r="AW2" s="41">
        <v>49</v>
      </c>
      <c r="AX2" s="41">
        <v>50</v>
      </c>
      <c r="AY2" s="41">
        <v>51</v>
      </c>
      <c r="AZ2" s="41">
        <v>52</v>
      </c>
      <c r="BA2" s="41">
        <v>53</v>
      </c>
      <c r="BB2" s="41">
        <v>54</v>
      </c>
      <c r="BC2" s="41">
        <v>55</v>
      </c>
      <c r="BD2" s="12"/>
    </row>
    <row r="3" spans="1:56" ht="15.75" x14ac:dyDescent="0.25">
      <c r="A3" s="374">
        <v>1</v>
      </c>
      <c r="B3" s="374">
        <v>301</v>
      </c>
      <c r="C3" s="374" t="s">
        <v>152</v>
      </c>
      <c r="D3" s="375" t="s">
        <v>818</v>
      </c>
      <c r="E3" s="375" t="s">
        <v>625</v>
      </c>
      <c r="F3" s="375" t="s">
        <v>626</v>
      </c>
      <c r="G3" s="374" t="s">
        <v>136</v>
      </c>
      <c r="H3" s="374">
        <v>2541</v>
      </c>
      <c r="I3" s="374" t="s">
        <v>170</v>
      </c>
      <c r="J3" s="374">
        <v>312994715</v>
      </c>
      <c r="K3" s="481">
        <v>42777</v>
      </c>
      <c r="L3" s="377" t="s">
        <v>819</v>
      </c>
      <c r="M3" s="378">
        <v>378854130562</v>
      </c>
      <c r="N3" s="510">
        <v>44443</v>
      </c>
      <c r="O3" s="374">
        <v>39</v>
      </c>
      <c r="P3" s="374">
        <v>38</v>
      </c>
      <c r="Q3" s="374">
        <v>40</v>
      </c>
      <c r="R3" s="374">
        <v>38</v>
      </c>
      <c r="S3" s="374">
        <v>58</v>
      </c>
      <c r="T3" s="374">
        <v>55</v>
      </c>
      <c r="U3" s="374">
        <v>52</v>
      </c>
      <c r="V3" s="374">
        <v>55</v>
      </c>
      <c r="W3" s="374"/>
      <c r="X3" s="374"/>
      <c r="Y3" s="374"/>
      <c r="Z3" s="374"/>
      <c r="AA3" s="374"/>
      <c r="AB3" s="374"/>
      <c r="AC3" s="374"/>
      <c r="AD3" s="374"/>
      <c r="AE3" s="374"/>
      <c r="AF3" s="374"/>
      <c r="AG3" s="374"/>
      <c r="AH3" s="374">
        <v>195</v>
      </c>
      <c r="AI3" s="374"/>
      <c r="AJ3" s="374"/>
      <c r="AK3" s="374"/>
      <c r="AL3" s="374" t="s">
        <v>222</v>
      </c>
      <c r="AM3" s="374" t="s">
        <v>222</v>
      </c>
      <c r="AN3" s="374" t="s">
        <v>222</v>
      </c>
      <c r="AO3" s="374" t="s">
        <v>227</v>
      </c>
      <c r="AP3" s="374" t="s">
        <v>227</v>
      </c>
      <c r="AQ3" s="374" t="s">
        <v>222</v>
      </c>
      <c r="AR3" s="374" t="s">
        <v>222</v>
      </c>
      <c r="AS3" s="374" t="s">
        <v>227</v>
      </c>
      <c r="AT3" s="374" t="s">
        <v>227</v>
      </c>
      <c r="AU3" s="374" t="s">
        <v>222</v>
      </c>
      <c r="AV3" s="374" t="s">
        <v>222</v>
      </c>
      <c r="AW3" s="374" t="s">
        <v>222</v>
      </c>
      <c r="AX3" s="374" t="s">
        <v>227</v>
      </c>
      <c r="AY3" s="374" t="s">
        <v>227</v>
      </c>
      <c r="AZ3" s="374" t="s">
        <v>222</v>
      </c>
      <c r="BA3" s="374" t="s">
        <v>319</v>
      </c>
      <c r="BB3" s="374" t="s">
        <v>319</v>
      </c>
      <c r="BC3" s="374" t="s">
        <v>319</v>
      </c>
      <c r="BD3" s="12"/>
    </row>
    <row r="4" spans="1:56" s="12" customFormat="1" ht="15.75" x14ac:dyDescent="0.25">
      <c r="A4" s="380">
        <v>2</v>
      </c>
      <c r="B4" s="380">
        <v>302</v>
      </c>
      <c r="C4" s="380" t="s">
        <v>152</v>
      </c>
      <c r="D4" s="381" t="s">
        <v>820</v>
      </c>
      <c r="E4" s="381" t="s">
        <v>821</v>
      </c>
      <c r="F4" s="381" t="s">
        <v>822</v>
      </c>
      <c r="G4" s="380" t="s">
        <v>113</v>
      </c>
      <c r="H4" s="380">
        <v>3669</v>
      </c>
      <c r="I4" s="380" t="s">
        <v>115</v>
      </c>
      <c r="J4" s="380">
        <v>306896761</v>
      </c>
      <c r="K4" s="482">
        <v>42761</v>
      </c>
      <c r="L4" s="386">
        <v>23127157623</v>
      </c>
      <c r="M4" s="22"/>
      <c r="N4" s="514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374"/>
      <c r="AC4" s="374"/>
      <c r="AD4" s="374"/>
      <c r="AE4" s="374"/>
      <c r="AF4" s="374"/>
      <c r="AG4" s="374"/>
      <c r="AH4" s="374"/>
      <c r="AI4" s="374"/>
      <c r="AJ4" s="374"/>
      <c r="AK4" s="374"/>
      <c r="AL4" s="374"/>
      <c r="AM4" s="374"/>
      <c r="AN4" s="374"/>
      <c r="AO4" s="374"/>
      <c r="AP4" s="374"/>
      <c r="AQ4" s="374"/>
      <c r="AR4" s="374"/>
      <c r="AS4" s="374"/>
      <c r="AT4" s="374"/>
      <c r="AU4" s="374"/>
      <c r="AV4" s="374"/>
      <c r="AW4" s="374"/>
      <c r="AX4" s="374"/>
      <c r="AY4" s="374"/>
      <c r="AZ4" s="374"/>
      <c r="BA4" s="374"/>
      <c r="BB4" s="374"/>
      <c r="BC4" s="374"/>
    </row>
    <row r="5" spans="1:56" ht="15.75" x14ac:dyDescent="0.25">
      <c r="A5" s="374">
        <v>3</v>
      </c>
      <c r="B5" s="374">
        <v>303</v>
      </c>
      <c r="C5" s="374" t="s">
        <v>152</v>
      </c>
      <c r="D5" s="375" t="s">
        <v>823</v>
      </c>
      <c r="E5" s="375" t="s">
        <v>824</v>
      </c>
      <c r="F5" s="375" t="s">
        <v>825</v>
      </c>
      <c r="G5" s="374" t="s">
        <v>113</v>
      </c>
      <c r="H5" s="374">
        <v>3190</v>
      </c>
      <c r="I5" s="374" t="s">
        <v>115</v>
      </c>
      <c r="J5" s="374">
        <v>319202288</v>
      </c>
      <c r="K5" s="481" t="s">
        <v>826</v>
      </c>
      <c r="L5" s="377" t="s">
        <v>827</v>
      </c>
      <c r="M5" s="378">
        <v>224573166039</v>
      </c>
      <c r="N5" s="510">
        <v>45133</v>
      </c>
      <c r="O5" s="374">
        <v>30</v>
      </c>
      <c r="P5" s="374">
        <v>31</v>
      </c>
      <c r="Q5" s="374">
        <v>32</v>
      </c>
      <c r="R5" s="374">
        <v>30</v>
      </c>
      <c r="S5" s="374">
        <v>38</v>
      </c>
      <c r="T5" s="374">
        <v>38</v>
      </c>
      <c r="U5" s="374">
        <v>41</v>
      </c>
      <c r="V5" s="374">
        <v>35</v>
      </c>
      <c r="W5" s="374"/>
      <c r="X5" s="374"/>
      <c r="Y5" s="374"/>
      <c r="Z5" s="374"/>
      <c r="AA5" s="374"/>
      <c r="AB5" s="374"/>
      <c r="AC5" s="374"/>
      <c r="AD5" s="374"/>
      <c r="AE5" s="374"/>
      <c r="AF5" s="374"/>
      <c r="AG5" s="374"/>
      <c r="AH5" s="374">
        <v>185</v>
      </c>
      <c r="AI5" s="374"/>
      <c r="AJ5" s="374"/>
      <c r="AK5" s="374"/>
      <c r="AL5" s="374" t="s">
        <v>227</v>
      </c>
      <c r="AM5" s="374" t="s">
        <v>227</v>
      </c>
      <c r="AN5" s="374" t="s">
        <v>222</v>
      </c>
      <c r="AO5" s="374" t="s">
        <v>222</v>
      </c>
      <c r="AP5" s="374" t="s">
        <v>222</v>
      </c>
      <c r="AQ5" s="374" t="s">
        <v>227</v>
      </c>
      <c r="AR5" s="374" t="s">
        <v>222</v>
      </c>
      <c r="AS5" s="374" t="s">
        <v>222</v>
      </c>
      <c r="AT5" s="374" t="s">
        <v>227</v>
      </c>
      <c r="AU5" s="374" t="s">
        <v>227</v>
      </c>
      <c r="AV5" s="374" t="s">
        <v>222</v>
      </c>
      <c r="AW5" s="374" t="s">
        <v>222</v>
      </c>
      <c r="AX5" s="374" t="s">
        <v>222</v>
      </c>
      <c r="AY5" s="374" t="s">
        <v>227</v>
      </c>
      <c r="AZ5" s="374" t="s">
        <v>227</v>
      </c>
      <c r="BA5" s="374" t="s">
        <v>227</v>
      </c>
      <c r="BB5" s="374" t="s">
        <v>227</v>
      </c>
      <c r="BC5" s="374" t="s">
        <v>227</v>
      </c>
      <c r="BD5" s="12"/>
    </row>
    <row r="6" spans="1:56" ht="15.75" x14ac:dyDescent="0.25">
      <c r="A6" s="374">
        <v>4</v>
      </c>
      <c r="B6" s="374">
        <v>304</v>
      </c>
      <c r="C6" s="374" t="s">
        <v>152</v>
      </c>
      <c r="D6" s="375" t="s">
        <v>828</v>
      </c>
      <c r="E6" s="375" t="s">
        <v>829</v>
      </c>
      <c r="F6" s="375" t="s">
        <v>830</v>
      </c>
      <c r="G6" s="374" t="s">
        <v>113</v>
      </c>
      <c r="H6" s="374">
        <v>2671</v>
      </c>
      <c r="I6" s="374" t="s">
        <v>115</v>
      </c>
      <c r="J6" s="374">
        <v>312355512</v>
      </c>
      <c r="K6" s="481">
        <v>42411</v>
      </c>
      <c r="L6" s="377" t="s">
        <v>831</v>
      </c>
      <c r="M6" s="378">
        <v>750646214397</v>
      </c>
      <c r="N6" s="510">
        <v>44761</v>
      </c>
      <c r="O6" s="374">
        <v>39</v>
      </c>
      <c r="P6" s="374">
        <v>40</v>
      </c>
      <c r="Q6" s="374">
        <v>39</v>
      </c>
      <c r="R6" s="374">
        <v>38</v>
      </c>
      <c r="S6" s="374">
        <v>47</v>
      </c>
      <c r="T6" s="374">
        <v>59</v>
      </c>
      <c r="U6" s="374">
        <v>51</v>
      </c>
      <c r="V6" s="374">
        <v>45</v>
      </c>
      <c r="W6" s="374"/>
      <c r="X6" s="374"/>
      <c r="Y6" s="374"/>
      <c r="Z6" s="374"/>
      <c r="AA6" s="374"/>
      <c r="AB6" s="374"/>
      <c r="AC6" s="374"/>
      <c r="AD6" s="374"/>
      <c r="AE6" s="374"/>
      <c r="AF6" s="374"/>
      <c r="AG6" s="374"/>
      <c r="AH6" s="374">
        <v>182</v>
      </c>
      <c r="AI6" s="374"/>
      <c r="AJ6" s="374"/>
      <c r="AK6" s="374"/>
      <c r="AL6" s="374" t="s">
        <v>222</v>
      </c>
      <c r="AM6" s="374" t="s">
        <v>222</v>
      </c>
      <c r="AN6" s="374" t="s">
        <v>227</v>
      </c>
      <c r="AO6" s="374" t="s">
        <v>222</v>
      </c>
      <c r="AP6" s="374" t="s">
        <v>222</v>
      </c>
      <c r="AQ6" s="374" t="s">
        <v>222</v>
      </c>
      <c r="AR6" s="374" t="s">
        <v>227</v>
      </c>
      <c r="AS6" s="374" t="s">
        <v>227</v>
      </c>
      <c r="AT6" s="374" t="s">
        <v>222</v>
      </c>
      <c r="AU6" s="374" t="s">
        <v>222</v>
      </c>
      <c r="AV6" s="374" t="s">
        <v>222</v>
      </c>
      <c r="AW6" s="374" t="s">
        <v>222</v>
      </c>
      <c r="AX6" s="374" t="s">
        <v>222</v>
      </c>
      <c r="AY6" s="374" t="s">
        <v>222</v>
      </c>
      <c r="AZ6" s="374" t="s">
        <v>227</v>
      </c>
      <c r="BA6" s="374" t="s">
        <v>222</v>
      </c>
      <c r="BB6" s="374" t="s">
        <v>222</v>
      </c>
      <c r="BC6" s="374" t="s">
        <v>222</v>
      </c>
      <c r="BD6" s="12"/>
    </row>
    <row r="7" spans="1:56" s="12" customFormat="1" ht="15.75" x14ac:dyDescent="0.25">
      <c r="A7" s="380">
        <v>5</v>
      </c>
      <c r="B7" s="380">
        <v>305</v>
      </c>
      <c r="C7" s="380" t="s">
        <v>152</v>
      </c>
      <c r="D7" s="381" t="s">
        <v>832</v>
      </c>
      <c r="E7" s="381" t="s">
        <v>528</v>
      </c>
      <c r="F7" s="381" t="s">
        <v>529</v>
      </c>
      <c r="G7" s="380" t="s">
        <v>136</v>
      </c>
      <c r="H7" s="380">
        <v>3700</v>
      </c>
      <c r="I7" s="380" t="s">
        <v>171</v>
      </c>
      <c r="J7" s="380">
        <v>310851417</v>
      </c>
      <c r="K7" s="482">
        <v>42946</v>
      </c>
      <c r="L7" s="377" t="s">
        <v>284</v>
      </c>
      <c r="M7" s="378"/>
      <c r="N7" s="510">
        <v>45833</v>
      </c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374"/>
      <c r="AC7" s="374"/>
      <c r="AD7" s="374"/>
      <c r="AE7" s="374"/>
      <c r="AF7" s="374"/>
      <c r="AG7" s="374"/>
      <c r="AH7" s="374"/>
      <c r="AI7" s="374"/>
      <c r="AJ7" s="374"/>
      <c r="AK7" s="374"/>
      <c r="AL7" s="374"/>
      <c r="AM7" s="374"/>
      <c r="AN7" s="374"/>
      <c r="AO7" s="374"/>
      <c r="AP7" s="374"/>
      <c r="AQ7" s="374"/>
      <c r="AR7" s="374"/>
      <c r="AS7" s="374"/>
      <c r="AT7" s="374"/>
      <c r="AU7" s="374"/>
      <c r="AV7" s="374"/>
      <c r="AW7" s="374"/>
      <c r="AX7" s="374"/>
      <c r="AY7" s="374"/>
      <c r="AZ7" s="374"/>
      <c r="BA7" s="374"/>
      <c r="BB7" s="374"/>
      <c r="BC7" s="374"/>
    </row>
    <row r="8" spans="1:56" ht="15.75" x14ac:dyDescent="0.25">
      <c r="A8" s="374">
        <v>6</v>
      </c>
      <c r="B8" s="374">
        <v>306</v>
      </c>
      <c r="C8" s="374" t="s">
        <v>152</v>
      </c>
      <c r="D8" s="375" t="s">
        <v>833</v>
      </c>
      <c r="E8" s="375" t="s">
        <v>834</v>
      </c>
      <c r="F8" s="375" t="s">
        <v>835</v>
      </c>
      <c r="G8" s="374" t="s">
        <v>136</v>
      </c>
      <c r="H8" s="374">
        <v>2783</v>
      </c>
      <c r="I8" s="374" t="s">
        <v>171</v>
      </c>
      <c r="J8" s="374">
        <v>313654592</v>
      </c>
      <c r="K8" s="481">
        <v>43033</v>
      </c>
      <c r="L8" s="377" t="s">
        <v>836</v>
      </c>
      <c r="M8" s="378">
        <v>308240477641</v>
      </c>
      <c r="N8" s="510">
        <v>44781</v>
      </c>
      <c r="O8" s="374">
        <v>39</v>
      </c>
      <c r="P8" s="374">
        <v>40</v>
      </c>
      <c r="Q8" s="374">
        <v>39</v>
      </c>
      <c r="R8" s="374">
        <v>40</v>
      </c>
      <c r="S8" s="374">
        <v>56</v>
      </c>
      <c r="T8" s="374">
        <v>54</v>
      </c>
      <c r="U8" s="374">
        <v>55</v>
      </c>
      <c r="V8" s="374">
        <v>54</v>
      </c>
      <c r="W8" s="374"/>
      <c r="X8" s="374"/>
      <c r="Y8" s="374"/>
      <c r="Z8" s="374"/>
      <c r="AA8" s="374"/>
      <c r="AB8" s="374"/>
      <c r="AC8" s="374"/>
      <c r="AD8" s="374"/>
      <c r="AE8" s="374"/>
      <c r="AF8" s="374"/>
      <c r="AG8" s="374"/>
      <c r="AH8" s="374">
        <v>180</v>
      </c>
      <c r="AI8" s="374"/>
      <c r="AJ8" s="374"/>
      <c r="AK8" s="374"/>
      <c r="AL8" s="374" t="s">
        <v>222</v>
      </c>
      <c r="AM8" s="374" t="s">
        <v>222</v>
      </c>
      <c r="AN8" s="374" t="s">
        <v>222</v>
      </c>
      <c r="AO8" s="374" t="s">
        <v>222</v>
      </c>
      <c r="AP8" s="374" t="s">
        <v>227</v>
      </c>
      <c r="AQ8" s="374" t="s">
        <v>227</v>
      </c>
      <c r="AR8" s="374" t="s">
        <v>222</v>
      </c>
      <c r="AS8" s="374" t="s">
        <v>227</v>
      </c>
      <c r="AT8" s="374" t="s">
        <v>222</v>
      </c>
      <c r="AU8" s="374" t="s">
        <v>222</v>
      </c>
      <c r="AV8" s="374" t="s">
        <v>227</v>
      </c>
      <c r="AW8" s="374" t="s">
        <v>227</v>
      </c>
      <c r="AX8" s="374" t="s">
        <v>222</v>
      </c>
      <c r="AY8" s="374" t="s">
        <v>222</v>
      </c>
      <c r="AZ8" s="374" t="s">
        <v>222</v>
      </c>
      <c r="BA8" s="374" t="s">
        <v>319</v>
      </c>
      <c r="BB8" s="374" t="s">
        <v>319</v>
      </c>
      <c r="BC8" s="374" t="s">
        <v>319</v>
      </c>
      <c r="BD8" s="12"/>
    </row>
    <row r="9" spans="1:56" ht="15.75" x14ac:dyDescent="0.25">
      <c r="A9" s="374">
        <v>7</v>
      </c>
      <c r="B9" s="374">
        <v>307</v>
      </c>
      <c r="C9" s="374" t="s">
        <v>152</v>
      </c>
      <c r="D9" s="375" t="s">
        <v>837</v>
      </c>
      <c r="E9" s="375" t="s">
        <v>838</v>
      </c>
      <c r="F9" s="375" t="s">
        <v>839</v>
      </c>
      <c r="G9" s="374" t="s">
        <v>136</v>
      </c>
      <c r="H9" s="374">
        <v>3568</v>
      </c>
      <c r="I9" s="374" t="s">
        <v>171</v>
      </c>
      <c r="J9" s="374">
        <v>304105872</v>
      </c>
      <c r="K9" s="481">
        <v>42846</v>
      </c>
      <c r="L9" s="377" t="s">
        <v>840</v>
      </c>
      <c r="M9" s="378">
        <v>963456922105</v>
      </c>
      <c r="N9" s="510">
        <v>45465</v>
      </c>
      <c r="O9" s="374">
        <v>30</v>
      </c>
      <c r="P9" s="374">
        <v>32</v>
      </c>
      <c r="Q9" s="374">
        <v>31</v>
      </c>
      <c r="R9" s="374">
        <v>33</v>
      </c>
      <c r="S9" s="374">
        <v>35</v>
      </c>
      <c r="T9" s="374">
        <v>38</v>
      </c>
      <c r="U9" s="374">
        <v>42</v>
      </c>
      <c r="V9" s="374">
        <v>35</v>
      </c>
      <c r="W9" s="374"/>
      <c r="X9" s="374"/>
      <c r="Y9" s="374"/>
      <c r="Z9" s="374"/>
      <c r="AA9" s="374"/>
      <c r="AB9" s="374"/>
      <c r="AC9" s="374"/>
      <c r="AD9" s="374"/>
      <c r="AE9" s="374"/>
      <c r="AF9" s="374"/>
      <c r="AG9" s="374"/>
      <c r="AH9" s="374">
        <v>185</v>
      </c>
      <c r="AI9" s="374"/>
      <c r="AJ9" s="374"/>
      <c r="AK9" s="374"/>
      <c r="AL9" s="374" t="s">
        <v>222</v>
      </c>
      <c r="AM9" s="374" t="s">
        <v>227</v>
      </c>
      <c r="AN9" s="374" t="s">
        <v>227</v>
      </c>
      <c r="AO9" s="374" t="s">
        <v>222</v>
      </c>
      <c r="AP9" s="374" t="s">
        <v>227</v>
      </c>
      <c r="AQ9" s="374" t="s">
        <v>222</v>
      </c>
      <c r="AR9" s="374" t="s">
        <v>222</v>
      </c>
      <c r="AS9" s="374" t="s">
        <v>227</v>
      </c>
      <c r="AT9" s="374" t="s">
        <v>227</v>
      </c>
      <c r="AU9" s="374" t="s">
        <v>222</v>
      </c>
      <c r="AV9" s="374" t="s">
        <v>227</v>
      </c>
      <c r="AW9" s="374" t="s">
        <v>222</v>
      </c>
      <c r="AX9" s="374" t="s">
        <v>222</v>
      </c>
      <c r="AY9" s="374" t="s">
        <v>227</v>
      </c>
      <c r="AZ9" s="374" t="s">
        <v>227</v>
      </c>
      <c r="BA9" s="374" t="s">
        <v>718</v>
      </c>
      <c r="BB9" s="374" t="s">
        <v>718</v>
      </c>
      <c r="BC9" s="374" t="s">
        <v>718</v>
      </c>
      <c r="BD9" s="12"/>
    </row>
    <row r="10" spans="1:56" ht="15.75" x14ac:dyDescent="0.25">
      <c r="A10" s="374">
        <v>8</v>
      </c>
      <c r="B10" s="374">
        <v>308</v>
      </c>
      <c r="C10" s="374" t="s">
        <v>152</v>
      </c>
      <c r="D10" s="375" t="s">
        <v>841</v>
      </c>
      <c r="E10" s="375" t="s">
        <v>395</v>
      </c>
      <c r="F10" s="375" t="s">
        <v>396</v>
      </c>
      <c r="G10" s="374" t="s">
        <v>136</v>
      </c>
      <c r="H10" s="374">
        <v>3035</v>
      </c>
      <c r="I10" s="374" t="s">
        <v>171</v>
      </c>
      <c r="J10" s="374">
        <v>306060716</v>
      </c>
      <c r="K10" s="481">
        <v>43227</v>
      </c>
      <c r="L10" s="377" t="s">
        <v>842</v>
      </c>
      <c r="M10" s="378">
        <v>582304082008</v>
      </c>
      <c r="N10" s="510">
        <v>45132</v>
      </c>
      <c r="O10" s="374">
        <v>30</v>
      </c>
      <c r="P10" s="374">
        <v>31</v>
      </c>
      <c r="Q10" s="374">
        <v>32</v>
      </c>
      <c r="R10" s="374">
        <v>30</v>
      </c>
      <c r="S10" s="374">
        <v>38</v>
      </c>
      <c r="T10" s="374">
        <v>34</v>
      </c>
      <c r="U10" s="374">
        <v>33</v>
      </c>
      <c r="V10" s="374">
        <v>35</v>
      </c>
      <c r="W10" s="374"/>
      <c r="X10" s="374"/>
      <c r="Y10" s="374"/>
      <c r="Z10" s="374"/>
      <c r="AA10" s="374"/>
      <c r="AB10" s="374"/>
      <c r="AC10" s="374"/>
      <c r="AD10" s="374"/>
      <c r="AE10" s="374"/>
      <c r="AF10" s="374"/>
      <c r="AG10" s="374"/>
      <c r="AH10" s="374">
        <v>184</v>
      </c>
      <c r="AI10" s="374"/>
      <c r="AJ10" s="374"/>
      <c r="AK10" s="374"/>
      <c r="AL10" s="374" t="s">
        <v>227</v>
      </c>
      <c r="AM10" s="374" t="s">
        <v>227</v>
      </c>
      <c r="AN10" s="374" t="s">
        <v>227</v>
      </c>
      <c r="AO10" s="374" t="s">
        <v>222</v>
      </c>
      <c r="AP10" s="374" t="s">
        <v>227</v>
      </c>
      <c r="AQ10" s="374" t="s">
        <v>222</v>
      </c>
      <c r="AR10" s="374" t="s">
        <v>227</v>
      </c>
      <c r="AS10" s="374" t="s">
        <v>227</v>
      </c>
      <c r="AT10" s="374" t="s">
        <v>222</v>
      </c>
      <c r="AU10" s="374" t="s">
        <v>222</v>
      </c>
      <c r="AV10" s="374" t="s">
        <v>222</v>
      </c>
      <c r="AW10" s="374" t="s">
        <v>227</v>
      </c>
      <c r="AX10" s="374" t="s">
        <v>227</v>
      </c>
      <c r="AY10" s="374" t="s">
        <v>222</v>
      </c>
      <c r="AZ10" s="374" t="s">
        <v>227</v>
      </c>
      <c r="BA10" s="374" t="s">
        <v>227</v>
      </c>
      <c r="BB10" s="374" t="s">
        <v>227</v>
      </c>
      <c r="BC10" s="374" t="s">
        <v>227</v>
      </c>
      <c r="BD10" s="12"/>
    </row>
    <row r="11" spans="1:56" s="12" customFormat="1" ht="15.75" x14ac:dyDescent="0.25">
      <c r="A11" s="374">
        <v>9</v>
      </c>
      <c r="B11" s="374">
        <v>309</v>
      </c>
      <c r="C11" s="374" t="s">
        <v>152</v>
      </c>
      <c r="D11" s="375" t="s">
        <v>843</v>
      </c>
      <c r="E11" s="375" t="s">
        <v>360</v>
      </c>
      <c r="F11" s="375" t="s">
        <v>771</v>
      </c>
      <c r="G11" s="374" t="s">
        <v>136</v>
      </c>
      <c r="H11" s="374">
        <v>2812</v>
      </c>
      <c r="I11" s="374" t="s">
        <v>171</v>
      </c>
      <c r="J11" s="374">
        <v>306501832</v>
      </c>
      <c r="K11" s="481">
        <v>42702</v>
      </c>
      <c r="L11" s="377" t="s">
        <v>844</v>
      </c>
      <c r="M11" s="378">
        <v>386188520053</v>
      </c>
      <c r="N11" s="510">
        <v>44754</v>
      </c>
      <c r="O11" s="374">
        <v>38</v>
      </c>
      <c r="P11" s="374">
        <v>39</v>
      </c>
      <c r="Q11" s="374">
        <v>38</v>
      </c>
      <c r="R11" s="374">
        <v>39</v>
      </c>
      <c r="S11" s="374">
        <v>47</v>
      </c>
      <c r="T11" s="374">
        <v>51</v>
      </c>
      <c r="U11" s="374">
        <v>46</v>
      </c>
      <c r="V11" s="374">
        <v>47</v>
      </c>
      <c r="W11" s="374"/>
      <c r="X11" s="374"/>
      <c r="Y11" s="374"/>
      <c r="Z11" s="374"/>
      <c r="AA11" s="374"/>
      <c r="AB11" s="374"/>
      <c r="AC11" s="374"/>
      <c r="AD11" s="374"/>
      <c r="AE11" s="374"/>
      <c r="AF11" s="374"/>
      <c r="AG11" s="374"/>
      <c r="AH11" s="374">
        <v>186</v>
      </c>
      <c r="AI11" s="374"/>
      <c r="AJ11" s="374"/>
      <c r="AK11" s="374"/>
      <c r="AL11" s="374" t="s">
        <v>222</v>
      </c>
      <c r="AM11" s="374" t="s">
        <v>227</v>
      </c>
      <c r="AN11" s="374" t="s">
        <v>222</v>
      </c>
      <c r="AO11" s="374" t="s">
        <v>222</v>
      </c>
      <c r="AP11" s="374" t="s">
        <v>222</v>
      </c>
      <c r="AQ11" s="374" t="s">
        <v>227</v>
      </c>
      <c r="AR11" s="374" t="s">
        <v>222</v>
      </c>
      <c r="AS11" s="374" t="s">
        <v>227</v>
      </c>
      <c r="AT11" s="374" t="s">
        <v>227</v>
      </c>
      <c r="AU11" s="374" t="s">
        <v>227</v>
      </c>
      <c r="AV11" s="374" t="s">
        <v>222</v>
      </c>
      <c r="AW11" s="374" t="s">
        <v>222</v>
      </c>
      <c r="AX11" s="374" t="s">
        <v>227</v>
      </c>
      <c r="AY11" s="374" t="s">
        <v>222</v>
      </c>
      <c r="AZ11" s="374" t="s">
        <v>222</v>
      </c>
      <c r="BA11" s="374" t="s">
        <v>222</v>
      </c>
      <c r="BB11" s="374" t="s">
        <v>222</v>
      </c>
      <c r="BC11" s="374" t="s">
        <v>222</v>
      </c>
    </row>
    <row r="12" spans="1:56" ht="15.75" x14ac:dyDescent="0.25">
      <c r="A12" s="374">
        <v>10</v>
      </c>
      <c r="B12" s="374">
        <v>310</v>
      </c>
      <c r="C12" s="374" t="s">
        <v>152</v>
      </c>
      <c r="D12" s="375" t="s">
        <v>845</v>
      </c>
      <c r="E12" s="375" t="s">
        <v>846</v>
      </c>
      <c r="F12" s="375" t="s">
        <v>847</v>
      </c>
      <c r="G12" s="374" t="s">
        <v>136</v>
      </c>
      <c r="H12" s="374">
        <v>2551</v>
      </c>
      <c r="I12" s="374" t="s">
        <v>171</v>
      </c>
      <c r="J12" s="374">
        <v>303925849</v>
      </c>
      <c r="K12" s="481">
        <v>42881</v>
      </c>
      <c r="L12" s="377" t="s">
        <v>848</v>
      </c>
      <c r="M12" s="378">
        <v>177619759180</v>
      </c>
      <c r="N12" s="510">
        <v>44475</v>
      </c>
      <c r="O12" s="374">
        <v>33</v>
      </c>
      <c r="P12" s="374">
        <v>32</v>
      </c>
      <c r="Q12" s="374">
        <v>34</v>
      </c>
      <c r="R12" s="374">
        <v>32</v>
      </c>
      <c r="S12" s="374">
        <v>55</v>
      </c>
      <c r="T12" s="374">
        <v>58</v>
      </c>
      <c r="U12" s="374">
        <v>49</v>
      </c>
      <c r="V12" s="374">
        <v>50</v>
      </c>
      <c r="W12" s="374"/>
      <c r="X12" s="374"/>
      <c r="Y12" s="374"/>
      <c r="Z12" s="374"/>
      <c r="AA12" s="374"/>
      <c r="AB12" s="374"/>
      <c r="AC12" s="374"/>
      <c r="AD12" s="374"/>
      <c r="AE12" s="374"/>
      <c r="AF12" s="374"/>
      <c r="AG12" s="374"/>
      <c r="AH12" s="374">
        <v>180</v>
      </c>
      <c r="AI12" s="374"/>
      <c r="AJ12" s="374"/>
      <c r="AK12" s="374"/>
      <c r="AL12" s="374" t="s">
        <v>222</v>
      </c>
      <c r="AM12" s="374" t="s">
        <v>222</v>
      </c>
      <c r="AN12" s="374" t="s">
        <v>222</v>
      </c>
      <c r="AO12" s="374" t="s">
        <v>222</v>
      </c>
      <c r="AP12" s="374" t="s">
        <v>227</v>
      </c>
      <c r="AQ12" s="374" t="s">
        <v>222</v>
      </c>
      <c r="AR12" s="374" t="s">
        <v>222</v>
      </c>
      <c r="AS12" s="374" t="s">
        <v>222</v>
      </c>
      <c r="AT12" s="374" t="s">
        <v>227</v>
      </c>
      <c r="AU12" s="374" t="s">
        <v>222</v>
      </c>
      <c r="AV12" s="374" t="s">
        <v>222</v>
      </c>
      <c r="AW12" s="374" t="s">
        <v>222</v>
      </c>
      <c r="AX12" s="374" t="s">
        <v>222</v>
      </c>
      <c r="AY12" s="374" t="s">
        <v>222</v>
      </c>
      <c r="AZ12" s="374" t="s">
        <v>227</v>
      </c>
      <c r="BA12" s="374" t="s">
        <v>319</v>
      </c>
      <c r="BB12" s="374" t="s">
        <v>319</v>
      </c>
      <c r="BC12" s="374" t="s">
        <v>319</v>
      </c>
      <c r="BD12" s="12"/>
    </row>
    <row r="13" spans="1:56" ht="15.75" x14ac:dyDescent="0.25">
      <c r="A13" s="374">
        <v>11</v>
      </c>
      <c r="B13" s="374">
        <v>311</v>
      </c>
      <c r="C13" s="374" t="s">
        <v>152</v>
      </c>
      <c r="D13" s="375" t="s">
        <v>849</v>
      </c>
      <c r="E13" s="375" t="s">
        <v>647</v>
      </c>
      <c r="F13" s="375" t="s">
        <v>648</v>
      </c>
      <c r="G13" s="374" t="s">
        <v>113</v>
      </c>
      <c r="H13" s="374">
        <v>3490</v>
      </c>
      <c r="I13" s="374" t="s">
        <v>171</v>
      </c>
      <c r="J13" s="374">
        <v>306196536</v>
      </c>
      <c r="K13" s="481">
        <v>42691</v>
      </c>
      <c r="L13" s="377" t="s">
        <v>850</v>
      </c>
      <c r="M13" s="378"/>
      <c r="N13" s="510">
        <v>45498</v>
      </c>
      <c r="O13" s="374">
        <v>33</v>
      </c>
      <c r="P13" s="374">
        <v>32</v>
      </c>
      <c r="Q13" s="374">
        <v>34</v>
      </c>
      <c r="R13" s="374">
        <v>32</v>
      </c>
      <c r="S13" s="374">
        <v>37</v>
      </c>
      <c r="T13" s="374">
        <v>42</v>
      </c>
      <c r="U13" s="374">
        <v>34</v>
      </c>
      <c r="V13" s="374">
        <v>36</v>
      </c>
      <c r="W13" s="374"/>
      <c r="X13" s="374"/>
      <c r="Y13" s="374"/>
      <c r="Z13" s="374"/>
      <c r="AA13" s="374"/>
      <c r="AB13" s="374"/>
      <c r="AC13" s="374"/>
      <c r="AD13" s="374"/>
      <c r="AE13" s="374"/>
      <c r="AF13" s="374"/>
      <c r="AG13" s="374"/>
      <c r="AH13" s="374">
        <v>190</v>
      </c>
      <c r="AI13" s="374"/>
      <c r="AJ13" s="374"/>
      <c r="AK13" s="374"/>
      <c r="AL13" s="374" t="s">
        <v>222</v>
      </c>
      <c r="AM13" s="374" t="s">
        <v>227</v>
      </c>
      <c r="AN13" s="374" t="s">
        <v>222</v>
      </c>
      <c r="AO13" s="374" t="s">
        <v>227</v>
      </c>
      <c r="AP13" s="374" t="s">
        <v>227</v>
      </c>
      <c r="AQ13" s="374" t="s">
        <v>227</v>
      </c>
      <c r="AR13" s="374" t="s">
        <v>222</v>
      </c>
      <c r="AS13" s="374" t="s">
        <v>227</v>
      </c>
      <c r="AT13" s="374" t="s">
        <v>222</v>
      </c>
      <c r="AU13" s="374" t="s">
        <v>227</v>
      </c>
      <c r="AV13" s="374" t="s">
        <v>222</v>
      </c>
      <c r="AW13" s="374" t="s">
        <v>227</v>
      </c>
      <c r="AX13" s="374" t="s">
        <v>222</v>
      </c>
      <c r="AY13" s="374" t="s">
        <v>222</v>
      </c>
      <c r="AZ13" s="374" t="s">
        <v>227</v>
      </c>
      <c r="BA13" s="374" t="s">
        <v>718</v>
      </c>
      <c r="BB13" s="374" t="s">
        <v>718</v>
      </c>
      <c r="BC13" s="374" t="s">
        <v>718</v>
      </c>
      <c r="BD13" s="12"/>
    </row>
    <row r="14" spans="1:56" ht="15.75" x14ac:dyDescent="0.25">
      <c r="A14" s="374">
        <v>12</v>
      </c>
      <c r="B14" s="374">
        <v>312</v>
      </c>
      <c r="C14" s="374" t="s">
        <v>152</v>
      </c>
      <c r="D14" s="375" t="s">
        <v>851</v>
      </c>
      <c r="E14" s="375" t="s">
        <v>852</v>
      </c>
      <c r="F14" s="375" t="s">
        <v>853</v>
      </c>
      <c r="G14" s="374" t="s">
        <v>113</v>
      </c>
      <c r="H14" s="374">
        <v>2552</v>
      </c>
      <c r="I14" s="374" t="s">
        <v>171</v>
      </c>
      <c r="J14" s="374">
        <v>308610062</v>
      </c>
      <c r="K14" s="481">
        <v>42515</v>
      </c>
      <c r="L14" s="377" t="s">
        <v>854</v>
      </c>
      <c r="M14" s="378">
        <v>535954030841</v>
      </c>
      <c r="N14" s="510">
        <v>44475</v>
      </c>
      <c r="O14" s="374">
        <v>37</v>
      </c>
      <c r="P14" s="374">
        <v>38</v>
      </c>
      <c r="Q14" s="374">
        <v>39</v>
      </c>
      <c r="R14" s="374">
        <v>37</v>
      </c>
      <c r="S14" s="374">
        <v>44</v>
      </c>
      <c r="T14" s="374">
        <v>49</v>
      </c>
      <c r="U14" s="374">
        <v>50</v>
      </c>
      <c r="V14" s="374">
        <v>46</v>
      </c>
      <c r="W14" s="374"/>
      <c r="X14" s="374"/>
      <c r="Y14" s="374"/>
      <c r="Z14" s="374"/>
      <c r="AA14" s="374"/>
      <c r="AB14" s="374"/>
      <c r="AC14" s="374"/>
      <c r="AD14" s="374"/>
      <c r="AE14" s="374"/>
      <c r="AF14" s="374"/>
      <c r="AG14" s="374"/>
      <c r="AH14" s="374">
        <v>189</v>
      </c>
      <c r="AI14" s="374"/>
      <c r="AJ14" s="374"/>
      <c r="AK14" s="374"/>
      <c r="AL14" s="374" t="s">
        <v>227</v>
      </c>
      <c r="AM14" s="374" t="s">
        <v>227</v>
      </c>
      <c r="AN14" s="374" t="s">
        <v>227</v>
      </c>
      <c r="AO14" s="374" t="s">
        <v>222</v>
      </c>
      <c r="AP14" s="374" t="s">
        <v>222</v>
      </c>
      <c r="AQ14" s="374" t="s">
        <v>222</v>
      </c>
      <c r="AR14" s="374" t="s">
        <v>227</v>
      </c>
      <c r="AS14" s="374" t="s">
        <v>222</v>
      </c>
      <c r="AT14" s="374" t="s">
        <v>222</v>
      </c>
      <c r="AU14" s="374" t="s">
        <v>222</v>
      </c>
      <c r="AV14" s="374" t="s">
        <v>222</v>
      </c>
      <c r="AW14" s="374" t="s">
        <v>222</v>
      </c>
      <c r="AX14" s="374" t="s">
        <v>222</v>
      </c>
      <c r="AY14" s="374" t="s">
        <v>227</v>
      </c>
      <c r="AZ14" s="374" t="s">
        <v>227</v>
      </c>
      <c r="BA14" s="374" t="s">
        <v>222</v>
      </c>
      <c r="BB14" s="374" t="s">
        <v>222</v>
      </c>
      <c r="BC14" s="374" t="s">
        <v>222</v>
      </c>
      <c r="BD14" s="12"/>
    </row>
    <row r="15" spans="1:56" s="12" customFormat="1" ht="15.75" x14ac:dyDescent="0.25">
      <c r="A15" s="374">
        <v>13</v>
      </c>
      <c r="B15" s="374">
        <v>313</v>
      </c>
      <c r="C15" s="374" t="s">
        <v>152</v>
      </c>
      <c r="D15" s="375" t="s">
        <v>855</v>
      </c>
      <c r="E15" s="375" t="s">
        <v>856</v>
      </c>
      <c r="F15" s="375" t="s">
        <v>857</v>
      </c>
      <c r="G15" s="374" t="s">
        <v>113</v>
      </c>
      <c r="H15" s="374">
        <v>3148</v>
      </c>
      <c r="I15" s="374" t="s">
        <v>171</v>
      </c>
      <c r="J15" s="374">
        <v>306852194</v>
      </c>
      <c r="K15" s="481">
        <v>42983</v>
      </c>
      <c r="L15" s="377" t="s">
        <v>858</v>
      </c>
      <c r="M15" s="378">
        <v>556165711565</v>
      </c>
      <c r="N15" s="510">
        <v>45131</v>
      </c>
      <c r="O15" s="374">
        <v>39</v>
      </c>
      <c r="P15" s="374">
        <v>37</v>
      </c>
      <c r="Q15" s="374">
        <v>36</v>
      </c>
      <c r="R15" s="374">
        <v>38</v>
      </c>
      <c r="S15" s="374">
        <v>36</v>
      </c>
      <c r="T15" s="374">
        <v>44</v>
      </c>
      <c r="U15" s="374">
        <v>46</v>
      </c>
      <c r="V15" s="374">
        <v>40</v>
      </c>
      <c r="W15" s="374"/>
      <c r="X15" s="374"/>
      <c r="Y15" s="374"/>
      <c r="Z15" s="374"/>
      <c r="AA15" s="374"/>
      <c r="AB15" s="374"/>
      <c r="AC15" s="374"/>
      <c r="AD15" s="374"/>
      <c r="AE15" s="374"/>
      <c r="AF15" s="374"/>
      <c r="AG15" s="374"/>
      <c r="AH15" s="374">
        <v>185</v>
      </c>
      <c r="AI15" s="374"/>
      <c r="AJ15" s="374"/>
      <c r="AK15" s="374"/>
      <c r="AL15" s="374" t="s">
        <v>227</v>
      </c>
      <c r="AM15" s="374" t="s">
        <v>222</v>
      </c>
      <c r="AN15" s="374" t="s">
        <v>222</v>
      </c>
      <c r="AO15" s="374" t="s">
        <v>227</v>
      </c>
      <c r="AP15" s="374" t="s">
        <v>222</v>
      </c>
      <c r="AQ15" s="374" t="s">
        <v>227</v>
      </c>
      <c r="AR15" s="374" t="s">
        <v>222</v>
      </c>
      <c r="AS15" s="374" t="s">
        <v>222</v>
      </c>
      <c r="AT15" s="374" t="s">
        <v>227</v>
      </c>
      <c r="AU15" s="374" t="s">
        <v>222</v>
      </c>
      <c r="AV15" s="374" t="s">
        <v>222</v>
      </c>
      <c r="AW15" s="374" t="s">
        <v>222</v>
      </c>
      <c r="AX15" s="374" t="s">
        <v>222</v>
      </c>
      <c r="AY15" s="374" t="s">
        <v>222</v>
      </c>
      <c r="AZ15" s="374" t="s">
        <v>227</v>
      </c>
      <c r="BA15" s="374" t="s">
        <v>222</v>
      </c>
      <c r="BB15" s="374" t="s">
        <v>222</v>
      </c>
      <c r="BC15" s="374" t="s">
        <v>222</v>
      </c>
    </row>
    <row r="16" spans="1:56" ht="15.75" x14ac:dyDescent="0.25">
      <c r="A16" s="374">
        <v>14</v>
      </c>
      <c r="B16" s="374">
        <v>314</v>
      </c>
      <c r="C16" s="374" t="s">
        <v>152</v>
      </c>
      <c r="D16" s="375" t="s">
        <v>859</v>
      </c>
      <c r="E16" s="375" t="s">
        <v>860</v>
      </c>
      <c r="F16" s="375" t="s">
        <v>861</v>
      </c>
      <c r="G16" s="374" t="s">
        <v>113</v>
      </c>
      <c r="H16" s="374">
        <v>2545</v>
      </c>
      <c r="I16" s="374" t="s">
        <v>171</v>
      </c>
      <c r="J16" s="374">
        <v>306340671</v>
      </c>
      <c r="K16" s="481">
        <v>43101</v>
      </c>
      <c r="L16" s="377" t="s">
        <v>862</v>
      </c>
      <c r="M16" s="378">
        <v>420107082256</v>
      </c>
      <c r="N16" s="510">
        <v>44445</v>
      </c>
      <c r="O16" s="374">
        <v>38</v>
      </c>
      <c r="P16" s="374">
        <v>39</v>
      </c>
      <c r="Q16" s="374">
        <v>40</v>
      </c>
      <c r="R16" s="374">
        <v>38</v>
      </c>
      <c r="S16" s="374">
        <v>48</v>
      </c>
      <c r="T16" s="374">
        <v>53</v>
      </c>
      <c r="U16" s="374">
        <v>47</v>
      </c>
      <c r="V16" s="374">
        <v>51</v>
      </c>
      <c r="W16" s="374"/>
      <c r="X16" s="374"/>
      <c r="Y16" s="374"/>
      <c r="Z16" s="374"/>
      <c r="AA16" s="374"/>
      <c r="AB16" s="374"/>
      <c r="AC16" s="374"/>
      <c r="AD16" s="374"/>
      <c r="AE16" s="374"/>
      <c r="AF16" s="374"/>
      <c r="AG16" s="374"/>
      <c r="AH16" s="374">
        <v>195</v>
      </c>
      <c r="AI16" s="374"/>
      <c r="AJ16" s="374"/>
      <c r="AK16" s="374"/>
      <c r="AL16" s="374" t="s">
        <v>227</v>
      </c>
      <c r="AM16" s="374" t="s">
        <v>222</v>
      </c>
      <c r="AN16" s="374" t="s">
        <v>222</v>
      </c>
      <c r="AO16" s="374" t="s">
        <v>222</v>
      </c>
      <c r="AP16" s="374" t="s">
        <v>227</v>
      </c>
      <c r="AQ16" s="374" t="s">
        <v>222</v>
      </c>
      <c r="AR16" s="374" t="s">
        <v>222</v>
      </c>
      <c r="AS16" s="374" t="s">
        <v>222</v>
      </c>
      <c r="AT16" s="374" t="s">
        <v>227</v>
      </c>
      <c r="AU16" s="374" t="s">
        <v>222</v>
      </c>
      <c r="AV16" s="374" t="s">
        <v>222</v>
      </c>
      <c r="AW16" s="374" t="s">
        <v>227</v>
      </c>
      <c r="AX16" s="374" t="s">
        <v>222</v>
      </c>
      <c r="AY16" s="374" t="s">
        <v>222</v>
      </c>
      <c r="AZ16" s="374" t="s">
        <v>227</v>
      </c>
      <c r="BA16" s="374" t="s">
        <v>222</v>
      </c>
      <c r="BB16" s="374" t="s">
        <v>222</v>
      </c>
      <c r="BC16" s="374" t="s">
        <v>222</v>
      </c>
      <c r="BD16" s="12"/>
    </row>
    <row r="17" spans="1:56" s="12" customFormat="1" ht="15.75" x14ac:dyDescent="0.25">
      <c r="A17" s="380">
        <v>15</v>
      </c>
      <c r="B17" s="380">
        <v>315</v>
      </c>
      <c r="C17" s="380" t="s">
        <v>152</v>
      </c>
      <c r="D17" s="381" t="s">
        <v>863</v>
      </c>
      <c r="E17" s="381" t="s">
        <v>864</v>
      </c>
      <c r="F17" s="381" t="s">
        <v>865</v>
      </c>
      <c r="G17" s="380" t="s">
        <v>113</v>
      </c>
      <c r="H17" s="380">
        <v>3696</v>
      </c>
      <c r="I17" s="380" t="s">
        <v>171</v>
      </c>
      <c r="J17" s="380">
        <v>306988091</v>
      </c>
      <c r="K17" s="482">
        <v>42933</v>
      </c>
      <c r="L17" s="386">
        <v>21511118460</v>
      </c>
      <c r="M17" s="378">
        <v>370957166553</v>
      </c>
      <c r="N17" s="510">
        <v>45826</v>
      </c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374"/>
      <c r="AC17" s="374"/>
      <c r="AD17" s="374"/>
      <c r="AE17" s="374"/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374"/>
      <c r="AQ17" s="374"/>
      <c r="AR17" s="374"/>
      <c r="AS17" s="374"/>
      <c r="AT17" s="374"/>
      <c r="AU17" s="374"/>
      <c r="AV17" s="374"/>
      <c r="AW17" s="374"/>
      <c r="AX17" s="374"/>
      <c r="AY17" s="374"/>
      <c r="AZ17" s="374"/>
      <c r="BA17" s="374"/>
      <c r="BB17" s="374"/>
      <c r="BC17" s="374"/>
    </row>
    <row r="18" spans="1:56" ht="15.75" x14ac:dyDescent="0.25">
      <c r="A18" s="374">
        <v>16</v>
      </c>
      <c r="B18" s="374">
        <v>316</v>
      </c>
      <c r="C18" s="374" t="s">
        <v>152</v>
      </c>
      <c r="D18" s="375" t="s">
        <v>866</v>
      </c>
      <c r="E18" s="375" t="s">
        <v>867</v>
      </c>
      <c r="F18" s="375" t="s">
        <v>868</v>
      </c>
      <c r="G18" s="374" t="s">
        <v>113</v>
      </c>
      <c r="H18" s="374">
        <v>2633</v>
      </c>
      <c r="I18" s="374" t="s">
        <v>171</v>
      </c>
      <c r="J18" s="374">
        <v>308958981</v>
      </c>
      <c r="K18" s="481">
        <v>42717</v>
      </c>
      <c r="L18" s="377" t="s">
        <v>869</v>
      </c>
      <c r="M18" s="378">
        <v>710661337402</v>
      </c>
      <c r="N18" s="510">
        <v>44749</v>
      </c>
      <c r="O18" s="374">
        <v>38</v>
      </c>
      <c r="P18" s="374">
        <v>40</v>
      </c>
      <c r="Q18" s="374">
        <v>37</v>
      </c>
      <c r="R18" s="374">
        <v>39</v>
      </c>
      <c r="S18" s="374">
        <v>50</v>
      </c>
      <c r="T18" s="374">
        <v>51</v>
      </c>
      <c r="U18" s="374">
        <v>51</v>
      </c>
      <c r="V18" s="374">
        <v>48</v>
      </c>
      <c r="W18" s="374"/>
      <c r="X18" s="374"/>
      <c r="Y18" s="374"/>
      <c r="Z18" s="374"/>
      <c r="AA18" s="374"/>
      <c r="AB18" s="374"/>
      <c r="AC18" s="374"/>
      <c r="AD18" s="374"/>
      <c r="AE18" s="374"/>
      <c r="AF18" s="374"/>
      <c r="AG18" s="374"/>
      <c r="AH18" s="374">
        <v>186</v>
      </c>
      <c r="AI18" s="374"/>
      <c r="AJ18" s="374"/>
      <c r="AK18" s="374"/>
      <c r="AL18" s="374" t="s">
        <v>222</v>
      </c>
      <c r="AM18" s="374" t="s">
        <v>227</v>
      </c>
      <c r="AN18" s="374" t="s">
        <v>227</v>
      </c>
      <c r="AO18" s="374" t="s">
        <v>222</v>
      </c>
      <c r="AP18" s="374" t="s">
        <v>222</v>
      </c>
      <c r="AQ18" s="374" t="s">
        <v>222</v>
      </c>
      <c r="AR18" s="374" t="s">
        <v>222</v>
      </c>
      <c r="AS18" s="374" t="s">
        <v>222</v>
      </c>
      <c r="AT18" s="374" t="s">
        <v>227</v>
      </c>
      <c r="AU18" s="374" t="s">
        <v>222</v>
      </c>
      <c r="AV18" s="374" t="s">
        <v>222</v>
      </c>
      <c r="AW18" s="374" t="s">
        <v>222</v>
      </c>
      <c r="AX18" s="374" t="s">
        <v>222</v>
      </c>
      <c r="AY18" s="374" t="s">
        <v>222</v>
      </c>
      <c r="AZ18" s="374" t="s">
        <v>227</v>
      </c>
      <c r="BA18" s="374" t="s">
        <v>222</v>
      </c>
      <c r="BB18" s="374" t="s">
        <v>222</v>
      </c>
      <c r="BC18" s="374" t="s">
        <v>222</v>
      </c>
      <c r="BD18" s="12"/>
    </row>
    <row r="19" spans="1:56" ht="15.75" x14ac:dyDescent="0.25">
      <c r="A19" s="374">
        <v>17</v>
      </c>
      <c r="B19" s="374">
        <v>317</v>
      </c>
      <c r="C19" s="374" t="s">
        <v>152</v>
      </c>
      <c r="D19" s="375" t="s">
        <v>870</v>
      </c>
      <c r="E19" s="375" t="s">
        <v>871</v>
      </c>
      <c r="F19" s="375" t="s">
        <v>872</v>
      </c>
      <c r="G19" s="374" t="s">
        <v>113</v>
      </c>
      <c r="H19" s="374">
        <v>2590</v>
      </c>
      <c r="I19" s="374" t="s">
        <v>171</v>
      </c>
      <c r="J19" s="374">
        <v>312589293</v>
      </c>
      <c r="K19" s="481">
        <v>42892</v>
      </c>
      <c r="L19" s="377" t="s">
        <v>873</v>
      </c>
      <c r="M19" s="378">
        <v>704605758595</v>
      </c>
      <c r="N19" s="510">
        <v>44810</v>
      </c>
      <c r="O19" s="374">
        <v>38</v>
      </c>
      <c r="P19" s="374">
        <v>39</v>
      </c>
      <c r="Q19" s="374">
        <v>40</v>
      </c>
      <c r="R19" s="374">
        <v>40</v>
      </c>
      <c r="S19" s="374">
        <v>50</v>
      </c>
      <c r="T19" s="374">
        <v>56</v>
      </c>
      <c r="U19" s="374">
        <v>46</v>
      </c>
      <c r="V19" s="374">
        <v>54</v>
      </c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4"/>
      <c r="AH19" s="374">
        <v>184</v>
      </c>
      <c r="AI19" s="374"/>
      <c r="AJ19" s="374"/>
      <c r="AK19" s="374"/>
      <c r="AL19" s="374" t="s">
        <v>227</v>
      </c>
      <c r="AM19" s="374" t="s">
        <v>222</v>
      </c>
      <c r="AN19" s="374" t="s">
        <v>222</v>
      </c>
      <c r="AO19" s="374" t="s">
        <v>222</v>
      </c>
      <c r="AP19" s="374" t="s">
        <v>227</v>
      </c>
      <c r="AQ19" s="374" t="s">
        <v>222</v>
      </c>
      <c r="AR19" s="374" t="s">
        <v>222</v>
      </c>
      <c r="AS19" s="374" t="s">
        <v>222</v>
      </c>
      <c r="AT19" s="374" t="s">
        <v>222</v>
      </c>
      <c r="AU19" s="374" t="s">
        <v>222</v>
      </c>
      <c r="AV19" s="374" t="s">
        <v>227</v>
      </c>
      <c r="AW19" s="374" t="s">
        <v>222</v>
      </c>
      <c r="AX19" s="374" t="s">
        <v>222</v>
      </c>
      <c r="AY19" s="374" t="s">
        <v>222</v>
      </c>
      <c r="AZ19" s="374" t="s">
        <v>227</v>
      </c>
      <c r="BA19" s="374" t="s">
        <v>319</v>
      </c>
      <c r="BB19" s="374" t="s">
        <v>319</v>
      </c>
      <c r="BC19" s="374" t="s">
        <v>319</v>
      </c>
      <c r="BD19" s="12"/>
    </row>
    <row r="20" spans="1:56" ht="15.75" x14ac:dyDescent="0.25">
      <c r="A20" s="380">
        <v>18</v>
      </c>
      <c r="B20" s="380">
        <v>318</v>
      </c>
      <c r="C20" s="380" t="s">
        <v>152</v>
      </c>
      <c r="D20" s="381" t="s">
        <v>874</v>
      </c>
      <c r="E20" s="380" t="s">
        <v>875</v>
      </c>
      <c r="F20" s="381" t="s">
        <v>876</v>
      </c>
      <c r="G20" s="380" t="s">
        <v>136</v>
      </c>
      <c r="H20" s="380">
        <v>2550</v>
      </c>
      <c r="I20" s="380" t="s">
        <v>172</v>
      </c>
      <c r="J20" s="446">
        <v>303910313</v>
      </c>
      <c r="K20" s="482">
        <v>42852</v>
      </c>
      <c r="L20" s="380">
        <v>21523634632</v>
      </c>
      <c r="M20" s="378">
        <v>449737865022</v>
      </c>
      <c r="N20" s="482">
        <v>44475</v>
      </c>
      <c r="O20" s="558"/>
      <c r="P20" s="455"/>
      <c r="Q20" s="456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</row>
    <row r="21" spans="1:56" ht="15.75" x14ac:dyDescent="0.25">
      <c r="A21" s="380">
        <v>19</v>
      </c>
      <c r="B21" s="454">
        <v>319</v>
      </c>
      <c r="C21" s="454" t="s">
        <v>152</v>
      </c>
      <c r="D21" s="457" t="s">
        <v>877</v>
      </c>
      <c r="E21" s="457" t="s">
        <v>878</v>
      </c>
      <c r="F21" s="457" t="s">
        <v>879</v>
      </c>
      <c r="G21" s="454" t="s">
        <v>113</v>
      </c>
      <c r="H21" s="454">
        <v>2818</v>
      </c>
      <c r="I21" s="454" t="s">
        <v>172</v>
      </c>
      <c r="J21" s="454">
        <v>311603072</v>
      </c>
      <c r="K21" s="487">
        <v>42990</v>
      </c>
      <c r="L21" s="463" t="s">
        <v>880</v>
      </c>
      <c r="M21" s="464"/>
      <c r="N21" s="481">
        <v>44785</v>
      </c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</row>
    <row r="22" spans="1:56" ht="15.75" x14ac:dyDescent="0.25">
      <c r="D22" s="12"/>
      <c r="H22" s="12"/>
    </row>
  </sheetData>
  <autoFilter ref="A2:BD21" xr:uid="{00000000-0001-0000-0400-000000000000}"/>
  <sortState xmlns:xlrd2="http://schemas.microsoft.com/office/spreadsheetml/2017/richdata2" ref="B5:M21">
    <sortCondition ref="B3:B21"/>
  </sortState>
  <conditionalFormatting sqref="AJ1">
    <cfRule type="cellIs" dxfId="14" priority="1" operator="equal">
      <formula>"FAIL"</formula>
    </cfRule>
    <cfRule type="cellIs" dxfId="13" priority="2" operator="equal">
      <formula>"PASS"</formula>
    </cfRule>
  </conditionalFormatting>
  <pageMargins left="0.25" right="0.25" top="0.75" bottom="0.75" header="0.3" footer="0.3"/>
  <pageSetup paperSize="9" scale="27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00B050"/>
    <pageSetUpPr fitToPage="1"/>
  </sheetPr>
  <dimension ref="A1:BK97"/>
  <sheetViews>
    <sheetView workbookViewId="0">
      <pane xSplit="4" topLeftCell="G1" activePane="topRight" state="frozen"/>
      <selection pane="topRight" activeCell="N4" sqref="N4"/>
    </sheetView>
  </sheetViews>
  <sheetFormatPr defaultRowHeight="15" customHeight="1" x14ac:dyDescent="0.25"/>
  <cols>
    <col min="1" max="1" width="6.7109375" style="18" bestFit="1" customWidth="1"/>
    <col min="2" max="2" width="11.28515625" style="18" bestFit="1" customWidth="1"/>
    <col min="3" max="3" width="8" style="18" bestFit="1" customWidth="1"/>
    <col min="4" max="4" width="30.28515625" style="103" bestFit="1" customWidth="1"/>
    <col min="5" max="5" width="28.7109375" style="104" bestFit="1" customWidth="1"/>
    <col min="6" max="6" width="28.85546875" style="104" bestFit="1" customWidth="1"/>
    <col min="7" max="7" width="9.85546875" style="18" bestFit="1" customWidth="1"/>
    <col min="8" max="8" width="10" style="18" bestFit="1" customWidth="1"/>
    <col min="9" max="9" width="6.7109375" style="18" bestFit="1" customWidth="1"/>
    <col min="10" max="10" width="11.28515625" style="18" bestFit="1" customWidth="1"/>
    <col min="11" max="11" width="11.85546875" style="494" bestFit="1" customWidth="1"/>
    <col min="12" max="12" width="13.7109375" style="18" bestFit="1" customWidth="1"/>
    <col min="13" max="13" width="14.85546875" style="18" bestFit="1" customWidth="1"/>
    <col min="14" max="14" width="11.85546875" style="485" bestFit="1" customWidth="1"/>
    <col min="15" max="63" width="7.85546875" style="18" bestFit="1" customWidth="1"/>
    <col min="64" max="16384" width="9.140625" style="18"/>
  </cols>
  <sheetData>
    <row r="1" spans="1:63" ht="185.25" x14ac:dyDescent="0.25">
      <c r="A1" s="374" t="s">
        <v>176</v>
      </c>
      <c r="B1" s="374" t="s">
        <v>127</v>
      </c>
      <c r="C1" s="374" t="s">
        <v>125</v>
      </c>
      <c r="D1" s="466" t="s">
        <v>129</v>
      </c>
      <c r="E1" s="466" t="s">
        <v>131</v>
      </c>
      <c r="F1" s="466" t="s">
        <v>133</v>
      </c>
      <c r="G1" s="374" t="s">
        <v>135</v>
      </c>
      <c r="H1" s="374" t="s">
        <v>137</v>
      </c>
      <c r="I1" s="374" t="s">
        <v>138</v>
      </c>
      <c r="J1" s="374" t="s">
        <v>139</v>
      </c>
      <c r="K1" s="481" t="s">
        <v>140</v>
      </c>
      <c r="L1" s="411" t="s">
        <v>142</v>
      </c>
      <c r="M1" s="411" t="s">
        <v>143</v>
      </c>
      <c r="N1" s="554" t="s">
        <v>177</v>
      </c>
      <c r="O1" s="555" t="s">
        <v>881</v>
      </c>
      <c r="P1" s="555" t="s">
        <v>882</v>
      </c>
      <c r="Q1" s="555" t="s">
        <v>883</v>
      </c>
      <c r="R1" s="555" t="s">
        <v>884</v>
      </c>
      <c r="S1" s="555" t="s">
        <v>178</v>
      </c>
      <c r="T1" s="555" t="s">
        <v>179</v>
      </c>
      <c r="U1" s="555" t="s">
        <v>180</v>
      </c>
      <c r="V1" s="555" t="s">
        <v>181</v>
      </c>
      <c r="W1" s="555" t="s">
        <v>182</v>
      </c>
      <c r="X1" s="555" t="s">
        <v>183</v>
      </c>
      <c r="Y1" s="555" t="s">
        <v>184</v>
      </c>
      <c r="Z1" s="555" t="s">
        <v>185</v>
      </c>
      <c r="AA1" s="555" t="s">
        <v>885</v>
      </c>
      <c r="AB1" s="555" t="s">
        <v>886</v>
      </c>
      <c r="AC1" s="555" t="s">
        <v>887</v>
      </c>
      <c r="AD1" s="555" t="s">
        <v>888</v>
      </c>
      <c r="AE1" s="555" t="s">
        <v>186</v>
      </c>
      <c r="AF1" s="555" t="s">
        <v>187</v>
      </c>
      <c r="AG1" s="555" t="s">
        <v>188</v>
      </c>
      <c r="AH1" s="555" t="s">
        <v>189</v>
      </c>
      <c r="AI1" s="555" t="s">
        <v>190</v>
      </c>
      <c r="AJ1" s="555" t="s">
        <v>191</v>
      </c>
      <c r="AK1" s="555" t="s">
        <v>889</v>
      </c>
      <c r="AL1" s="555" t="s">
        <v>890</v>
      </c>
      <c r="AM1" s="555" t="s">
        <v>891</v>
      </c>
      <c r="AN1" s="555" t="s">
        <v>195</v>
      </c>
      <c r="AO1" s="556" t="s">
        <v>196</v>
      </c>
      <c r="AP1" s="555" t="s">
        <v>145</v>
      </c>
      <c r="AQ1" s="555" t="s">
        <v>197</v>
      </c>
      <c r="AR1" s="555" t="s">
        <v>198</v>
      </c>
      <c r="AS1" s="555" t="s">
        <v>199</v>
      </c>
      <c r="AT1" s="555" t="s">
        <v>200</v>
      </c>
      <c r="AU1" s="555" t="s">
        <v>201</v>
      </c>
      <c r="AV1" s="555" t="s">
        <v>202</v>
      </c>
      <c r="AW1" s="555" t="s">
        <v>203</v>
      </c>
      <c r="AX1" s="555" t="s">
        <v>204</v>
      </c>
      <c r="AY1" s="555" t="s">
        <v>205</v>
      </c>
      <c r="AZ1" s="555" t="s">
        <v>206</v>
      </c>
      <c r="BA1" s="555" t="s">
        <v>207</v>
      </c>
      <c r="BB1" s="555" t="s">
        <v>208</v>
      </c>
      <c r="BC1" s="555" t="s">
        <v>209</v>
      </c>
      <c r="BD1" s="555" t="s">
        <v>210</v>
      </c>
      <c r="BE1" s="555" t="s">
        <v>211</v>
      </c>
      <c r="BF1" s="555" t="s">
        <v>212</v>
      </c>
      <c r="BG1" s="555" t="s">
        <v>213</v>
      </c>
      <c r="BH1" s="555" t="s">
        <v>214</v>
      </c>
      <c r="BI1" s="555" t="s">
        <v>215</v>
      </c>
      <c r="BJ1" s="555" t="s">
        <v>216</v>
      </c>
      <c r="BK1" s="555" t="s">
        <v>217</v>
      </c>
    </row>
    <row r="2" spans="1:63" ht="15.75" x14ac:dyDescent="0.25">
      <c r="A2" s="40">
        <v>1</v>
      </c>
      <c r="B2" s="41">
        <v>2</v>
      </c>
      <c r="C2" s="40">
        <v>3</v>
      </c>
      <c r="D2" s="41">
        <v>4</v>
      </c>
      <c r="E2" s="40">
        <v>5</v>
      </c>
      <c r="F2" s="41">
        <v>6</v>
      </c>
      <c r="G2" s="40">
        <v>7</v>
      </c>
      <c r="H2" s="41">
        <v>8</v>
      </c>
      <c r="I2" s="40">
        <v>9</v>
      </c>
      <c r="J2" s="41">
        <v>10</v>
      </c>
      <c r="K2" s="40">
        <v>11</v>
      </c>
      <c r="L2" s="41">
        <v>12</v>
      </c>
      <c r="M2" s="40">
        <v>13</v>
      </c>
      <c r="N2" s="41">
        <v>14</v>
      </c>
      <c r="O2" s="40">
        <v>15</v>
      </c>
      <c r="P2" s="41">
        <v>16</v>
      </c>
      <c r="Q2" s="40">
        <v>17</v>
      </c>
      <c r="R2" s="41">
        <v>18</v>
      </c>
      <c r="S2" s="40">
        <v>19</v>
      </c>
      <c r="T2" s="41">
        <v>20</v>
      </c>
      <c r="U2" s="40">
        <v>21</v>
      </c>
      <c r="V2" s="41">
        <v>22</v>
      </c>
      <c r="W2" s="40">
        <v>23</v>
      </c>
      <c r="X2" s="41">
        <v>24</v>
      </c>
      <c r="Y2" s="40">
        <v>25</v>
      </c>
      <c r="Z2" s="41">
        <v>26</v>
      </c>
      <c r="AA2" s="40">
        <v>27</v>
      </c>
      <c r="AB2" s="41">
        <v>28</v>
      </c>
      <c r="AC2" s="40">
        <v>29</v>
      </c>
      <c r="AD2" s="41">
        <v>30</v>
      </c>
      <c r="AE2" s="40">
        <v>31</v>
      </c>
      <c r="AF2" s="41">
        <v>32</v>
      </c>
      <c r="AG2" s="40">
        <v>33</v>
      </c>
      <c r="AH2" s="41">
        <v>34</v>
      </c>
      <c r="AI2" s="40">
        <v>35</v>
      </c>
      <c r="AJ2" s="41">
        <v>36</v>
      </c>
      <c r="AK2" s="40">
        <v>37</v>
      </c>
      <c r="AL2" s="41">
        <v>38</v>
      </c>
      <c r="AM2" s="40">
        <v>39</v>
      </c>
      <c r="AN2" s="41">
        <v>40</v>
      </c>
      <c r="AO2" s="40">
        <v>41</v>
      </c>
      <c r="AP2" s="41">
        <v>42</v>
      </c>
      <c r="AQ2" s="40">
        <v>43</v>
      </c>
      <c r="AR2" s="41">
        <v>44</v>
      </c>
      <c r="AS2" s="40">
        <v>45</v>
      </c>
      <c r="AT2" s="41">
        <v>46</v>
      </c>
      <c r="AU2" s="40">
        <v>47</v>
      </c>
      <c r="AV2" s="41">
        <v>48</v>
      </c>
      <c r="AW2" s="40">
        <v>49</v>
      </c>
      <c r="AX2" s="41">
        <v>50</v>
      </c>
      <c r="AY2" s="40">
        <v>51</v>
      </c>
      <c r="AZ2" s="41">
        <v>52</v>
      </c>
      <c r="BA2" s="40">
        <v>53</v>
      </c>
      <c r="BB2" s="41">
        <v>54</v>
      </c>
      <c r="BC2" s="40">
        <v>55</v>
      </c>
      <c r="BD2" s="41">
        <v>56</v>
      </c>
      <c r="BE2" s="40">
        <v>57</v>
      </c>
      <c r="BF2" s="41">
        <v>58</v>
      </c>
      <c r="BG2" s="40">
        <v>59</v>
      </c>
      <c r="BH2" s="41">
        <v>60</v>
      </c>
      <c r="BI2" s="40">
        <v>61</v>
      </c>
      <c r="BJ2" s="41">
        <v>62</v>
      </c>
      <c r="BK2" s="40">
        <v>63</v>
      </c>
    </row>
    <row r="3" spans="1:63" ht="15.75" x14ac:dyDescent="0.25">
      <c r="A3" s="374">
        <v>1</v>
      </c>
      <c r="B3" s="374">
        <v>401</v>
      </c>
      <c r="C3" s="374" t="s">
        <v>153</v>
      </c>
      <c r="D3" s="465" t="s">
        <v>892</v>
      </c>
      <c r="E3" s="466" t="s">
        <v>478</v>
      </c>
      <c r="F3" s="466" t="s">
        <v>893</v>
      </c>
      <c r="G3" s="374" t="s">
        <v>136</v>
      </c>
      <c r="H3" s="374">
        <v>2036</v>
      </c>
      <c r="I3" s="374" t="s">
        <v>170</v>
      </c>
      <c r="J3" s="374">
        <v>304080264</v>
      </c>
      <c r="K3" s="481" t="s">
        <v>894</v>
      </c>
      <c r="L3" s="467">
        <v>21245234472</v>
      </c>
      <c r="M3" s="468">
        <v>785838455529</v>
      </c>
      <c r="N3" s="512">
        <v>43663</v>
      </c>
      <c r="O3" s="374">
        <v>38</v>
      </c>
      <c r="P3" s="374">
        <v>35</v>
      </c>
      <c r="Q3" s="374">
        <v>36</v>
      </c>
      <c r="R3" s="374">
        <v>39</v>
      </c>
      <c r="S3" s="374">
        <v>58</v>
      </c>
      <c r="T3" s="374">
        <v>53</v>
      </c>
      <c r="U3" s="374">
        <v>44</v>
      </c>
      <c r="V3" s="374">
        <v>54</v>
      </c>
      <c r="W3" s="374"/>
      <c r="X3" s="374"/>
      <c r="Y3" s="374"/>
      <c r="Z3" s="374"/>
      <c r="AA3" s="374"/>
      <c r="AB3" s="374"/>
      <c r="AC3" s="374"/>
      <c r="AD3" s="374"/>
      <c r="AE3" s="374"/>
      <c r="AF3" s="374"/>
      <c r="AG3" s="374"/>
      <c r="AH3" s="374"/>
      <c r="AI3" s="374"/>
      <c r="AJ3" s="374"/>
      <c r="AK3" s="374"/>
      <c r="AL3" s="374"/>
      <c r="AM3" s="374"/>
      <c r="AN3" s="374"/>
      <c r="AO3" s="374"/>
      <c r="AP3" s="374">
        <v>173</v>
      </c>
      <c r="AQ3" s="374"/>
      <c r="AR3" s="374"/>
      <c r="AS3" s="374"/>
      <c r="AT3" s="374" t="s">
        <v>222</v>
      </c>
      <c r="AU3" s="374" t="s">
        <v>222</v>
      </c>
      <c r="AV3" s="374" t="s">
        <v>222</v>
      </c>
      <c r="AW3" s="374" t="s">
        <v>222</v>
      </c>
      <c r="AX3" s="374" t="s">
        <v>222</v>
      </c>
      <c r="AY3" s="374" t="s">
        <v>222</v>
      </c>
      <c r="AZ3" s="374" t="s">
        <v>222</v>
      </c>
      <c r="BA3" s="374" t="s">
        <v>222</v>
      </c>
      <c r="BB3" s="374" t="s">
        <v>222</v>
      </c>
      <c r="BC3" s="374" t="s">
        <v>222</v>
      </c>
      <c r="BD3" s="374" t="s">
        <v>222</v>
      </c>
      <c r="BE3" s="374" t="s">
        <v>222</v>
      </c>
      <c r="BF3" s="374" t="s">
        <v>222</v>
      </c>
      <c r="BG3" s="374" t="s">
        <v>222</v>
      </c>
      <c r="BH3" s="374" t="s">
        <v>222</v>
      </c>
      <c r="BI3" s="374" t="s">
        <v>319</v>
      </c>
      <c r="BJ3" s="374" t="s">
        <v>319</v>
      </c>
      <c r="BK3" s="374" t="s">
        <v>319</v>
      </c>
    </row>
    <row r="4" spans="1:63" ht="15.75" x14ac:dyDescent="0.25">
      <c r="A4" s="374">
        <v>2</v>
      </c>
      <c r="B4" s="374">
        <v>402</v>
      </c>
      <c r="C4" s="374" t="s">
        <v>153</v>
      </c>
      <c r="D4" s="465" t="s">
        <v>895</v>
      </c>
      <c r="E4" s="466" t="s">
        <v>896</v>
      </c>
      <c r="F4" s="466" t="s">
        <v>897</v>
      </c>
      <c r="G4" s="374" t="s">
        <v>136</v>
      </c>
      <c r="H4" s="374">
        <v>2540</v>
      </c>
      <c r="I4" s="374" t="s">
        <v>170</v>
      </c>
      <c r="J4" s="374">
        <v>199211603</v>
      </c>
      <c r="K4" s="481">
        <v>42103</v>
      </c>
      <c r="L4" s="467">
        <v>21272024796</v>
      </c>
      <c r="M4" s="468">
        <v>882157766093</v>
      </c>
      <c r="N4" s="512">
        <v>44425</v>
      </c>
      <c r="O4" s="374">
        <v>37</v>
      </c>
      <c r="P4" s="374">
        <v>36</v>
      </c>
      <c r="Q4" s="374">
        <v>35</v>
      </c>
      <c r="R4" s="374">
        <v>38</v>
      </c>
      <c r="S4" s="374">
        <v>57</v>
      </c>
      <c r="T4" s="374">
        <v>55</v>
      </c>
      <c r="U4" s="374">
        <v>52</v>
      </c>
      <c r="V4" s="374">
        <v>55</v>
      </c>
      <c r="W4" s="374"/>
      <c r="X4" s="374"/>
      <c r="Y4" s="374"/>
      <c r="Z4" s="374"/>
      <c r="AA4" s="374"/>
      <c r="AB4" s="374"/>
      <c r="AC4" s="374"/>
      <c r="AD4" s="374"/>
      <c r="AE4" s="374"/>
      <c r="AF4" s="374"/>
      <c r="AG4" s="374"/>
      <c r="AH4" s="374"/>
      <c r="AI4" s="374"/>
      <c r="AJ4" s="374"/>
      <c r="AK4" s="374"/>
      <c r="AL4" s="374"/>
      <c r="AM4" s="374"/>
      <c r="AN4" s="374"/>
      <c r="AO4" s="374"/>
      <c r="AP4" s="374">
        <v>191</v>
      </c>
      <c r="AQ4" s="374"/>
      <c r="AR4" s="374"/>
      <c r="AS4" s="374"/>
      <c r="AT4" s="374" t="s">
        <v>222</v>
      </c>
      <c r="AU4" s="374" t="s">
        <v>222</v>
      </c>
      <c r="AV4" s="374" t="s">
        <v>222</v>
      </c>
      <c r="AW4" s="374" t="s">
        <v>222</v>
      </c>
      <c r="AX4" s="374" t="s">
        <v>222</v>
      </c>
      <c r="AY4" s="374" t="s">
        <v>222</v>
      </c>
      <c r="AZ4" s="374" t="s">
        <v>222</v>
      </c>
      <c r="BA4" s="374" t="s">
        <v>222</v>
      </c>
      <c r="BB4" s="374" t="s">
        <v>222</v>
      </c>
      <c r="BC4" s="374" t="s">
        <v>222</v>
      </c>
      <c r="BD4" s="374" t="s">
        <v>222</v>
      </c>
      <c r="BE4" s="374" t="s">
        <v>222</v>
      </c>
      <c r="BF4" s="374" t="s">
        <v>222</v>
      </c>
      <c r="BG4" s="374" t="s">
        <v>222</v>
      </c>
      <c r="BH4" s="374" t="s">
        <v>222</v>
      </c>
      <c r="BI4" s="374" t="s">
        <v>319</v>
      </c>
      <c r="BJ4" s="374" t="s">
        <v>319</v>
      </c>
      <c r="BK4" s="374" t="s">
        <v>319</v>
      </c>
    </row>
    <row r="5" spans="1:63" s="12" customFormat="1" ht="15.75" x14ac:dyDescent="0.25">
      <c r="A5" s="380">
        <v>3</v>
      </c>
      <c r="B5" s="380">
        <v>403</v>
      </c>
      <c r="C5" s="380" t="s">
        <v>153</v>
      </c>
      <c r="D5" s="465" t="s">
        <v>898</v>
      </c>
      <c r="E5" s="466" t="s">
        <v>899</v>
      </c>
      <c r="F5" s="466" t="s">
        <v>900</v>
      </c>
      <c r="G5" s="374" t="s">
        <v>113</v>
      </c>
      <c r="H5" s="374">
        <v>2032</v>
      </c>
      <c r="I5" s="374" t="s">
        <v>170</v>
      </c>
      <c r="J5" s="374">
        <v>307114022</v>
      </c>
      <c r="K5" s="481">
        <v>42449</v>
      </c>
      <c r="L5" s="467">
        <v>21234840632</v>
      </c>
      <c r="M5" s="468"/>
      <c r="N5" s="512">
        <v>43663</v>
      </c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374"/>
      <c r="AC5" s="374"/>
      <c r="AD5" s="374"/>
      <c r="AE5" s="374"/>
      <c r="AF5" s="374"/>
      <c r="AG5" s="374"/>
      <c r="AP5" s="374"/>
      <c r="AQ5" s="374"/>
      <c r="AR5" s="374"/>
      <c r="AS5" s="374"/>
      <c r="AT5" s="374"/>
      <c r="AU5" s="374"/>
      <c r="AV5" s="374"/>
      <c r="AW5" s="374"/>
      <c r="AX5" s="374"/>
      <c r="AY5" s="374"/>
      <c r="AZ5" s="374"/>
      <c r="BA5" s="374"/>
      <c r="BB5" s="374"/>
      <c r="BC5" s="374"/>
      <c r="BD5" s="374"/>
      <c r="BE5" s="374"/>
      <c r="BF5" s="374"/>
      <c r="BG5" s="374"/>
      <c r="BH5" s="374"/>
      <c r="BI5" s="374"/>
      <c r="BJ5" s="374"/>
      <c r="BK5" s="374"/>
    </row>
    <row r="6" spans="1:63" ht="15.75" x14ac:dyDescent="0.25">
      <c r="A6" s="374">
        <v>4</v>
      </c>
      <c r="B6" s="374">
        <v>404</v>
      </c>
      <c r="C6" s="374" t="s">
        <v>153</v>
      </c>
      <c r="D6" s="465" t="s">
        <v>901</v>
      </c>
      <c r="E6" s="466" t="s">
        <v>902</v>
      </c>
      <c r="F6" s="466" t="s">
        <v>903</v>
      </c>
      <c r="G6" s="374" t="s">
        <v>113</v>
      </c>
      <c r="H6" s="374">
        <v>2039</v>
      </c>
      <c r="I6" s="374" t="s">
        <v>170</v>
      </c>
      <c r="J6" s="374">
        <v>191326960</v>
      </c>
      <c r="K6" s="481">
        <v>42256</v>
      </c>
      <c r="L6" s="467">
        <v>21461664779</v>
      </c>
      <c r="M6" s="468">
        <v>765349819213</v>
      </c>
      <c r="N6" s="512">
        <v>43663</v>
      </c>
      <c r="O6" s="374">
        <v>32</v>
      </c>
      <c r="P6" s="374">
        <v>30</v>
      </c>
      <c r="Q6" s="374">
        <v>28</v>
      </c>
      <c r="R6" s="374">
        <v>35</v>
      </c>
      <c r="S6" s="374">
        <v>35</v>
      </c>
      <c r="T6" s="374">
        <v>41</v>
      </c>
      <c r="U6" s="374">
        <v>36</v>
      </c>
      <c r="V6" s="374">
        <v>45</v>
      </c>
      <c r="W6" s="374"/>
      <c r="X6" s="374"/>
      <c r="Y6" s="374"/>
      <c r="Z6" s="374"/>
      <c r="AA6" s="374"/>
      <c r="AB6" s="374"/>
      <c r="AC6" s="374"/>
      <c r="AD6" s="374"/>
      <c r="AE6" s="374"/>
      <c r="AF6" s="374"/>
      <c r="AG6" s="374"/>
      <c r="AH6" s="374"/>
      <c r="AI6" s="374"/>
      <c r="AJ6" s="374"/>
      <c r="AK6" s="374"/>
      <c r="AL6" s="374"/>
      <c r="AM6" s="374"/>
      <c r="AN6" s="374"/>
      <c r="AO6" s="374"/>
      <c r="AP6" s="374">
        <v>172</v>
      </c>
      <c r="AQ6" s="374"/>
      <c r="AR6" s="374"/>
      <c r="AS6" s="374"/>
      <c r="AT6" s="374" t="s">
        <v>222</v>
      </c>
      <c r="AU6" s="374" t="s">
        <v>222</v>
      </c>
      <c r="AV6" s="374" t="s">
        <v>222</v>
      </c>
      <c r="AW6" s="374" t="s">
        <v>222</v>
      </c>
      <c r="AX6" s="374" t="s">
        <v>222</v>
      </c>
      <c r="AY6" s="374" t="s">
        <v>222</v>
      </c>
      <c r="AZ6" s="374" t="s">
        <v>222</v>
      </c>
      <c r="BA6" s="374" t="s">
        <v>222</v>
      </c>
      <c r="BB6" s="374" t="s">
        <v>222</v>
      </c>
      <c r="BC6" s="374" t="s">
        <v>222</v>
      </c>
      <c r="BD6" s="374" t="s">
        <v>222</v>
      </c>
      <c r="BE6" s="374" t="s">
        <v>222</v>
      </c>
      <c r="BF6" s="374" t="s">
        <v>222</v>
      </c>
      <c r="BG6" s="374" t="s">
        <v>222</v>
      </c>
      <c r="BH6" s="374" t="s">
        <v>222</v>
      </c>
      <c r="BI6" s="374" t="s">
        <v>222</v>
      </c>
      <c r="BJ6" s="374" t="s">
        <v>222</v>
      </c>
      <c r="BK6" s="374" t="s">
        <v>222</v>
      </c>
    </row>
    <row r="7" spans="1:63" ht="15.75" x14ac:dyDescent="0.25">
      <c r="A7" s="374">
        <v>5</v>
      </c>
      <c r="B7" s="374">
        <v>405</v>
      </c>
      <c r="C7" s="374" t="s">
        <v>153</v>
      </c>
      <c r="D7" s="465" t="s">
        <v>904</v>
      </c>
      <c r="E7" s="466" t="s">
        <v>905</v>
      </c>
      <c r="F7" s="466" t="s">
        <v>906</v>
      </c>
      <c r="G7" s="374" t="s">
        <v>113</v>
      </c>
      <c r="H7" s="374">
        <v>2040</v>
      </c>
      <c r="I7" s="374" t="s">
        <v>170</v>
      </c>
      <c r="J7" s="374">
        <v>301524063</v>
      </c>
      <c r="K7" s="481">
        <v>42102</v>
      </c>
      <c r="L7" s="467">
        <v>21795259143</v>
      </c>
      <c r="M7" s="468">
        <v>201013909625</v>
      </c>
      <c r="N7" s="512">
        <v>43663</v>
      </c>
      <c r="O7" s="374">
        <v>30</v>
      </c>
      <c r="P7" s="374">
        <v>28</v>
      </c>
      <c r="Q7" s="374">
        <v>25</v>
      </c>
      <c r="R7" s="374">
        <v>32</v>
      </c>
      <c r="S7" s="374">
        <v>32</v>
      </c>
      <c r="T7" s="374">
        <v>35</v>
      </c>
      <c r="U7" s="374">
        <v>32</v>
      </c>
      <c r="V7" s="374">
        <v>30</v>
      </c>
      <c r="W7" s="374"/>
      <c r="X7" s="374"/>
      <c r="Y7" s="374"/>
      <c r="Z7" s="374"/>
      <c r="AA7" s="374"/>
      <c r="AB7" s="374"/>
      <c r="AC7" s="374"/>
      <c r="AD7" s="374"/>
      <c r="AE7" s="374"/>
      <c r="AF7" s="374"/>
      <c r="AG7" s="374"/>
      <c r="AH7" s="374"/>
      <c r="AI7" s="374"/>
      <c r="AJ7" s="374"/>
      <c r="AK7" s="374"/>
      <c r="AL7" s="374"/>
      <c r="AM7" s="374"/>
      <c r="AN7" s="374"/>
      <c r="AO7" s="374"/>
      <c r="AP7" s="374">
        <v>178</v>
      </c>
      <c r="AQ7" s="374"/>
      <c r="AR7" s="374"/>
      <c r="AS7" s="374"/>
      <c r="AT7" s="374" t="s">
        <v>222</v>
      </c>
      <c r="AU7" s="374" t="s">
        <v>222</v>
      </c>
      <c r="AV7" s="374" t="s">
        <v>222</v>
      </c>
      <c r="AW7" s="374" t="s">
        <v>222</v>
      </c>
      <c r="AX7" s="374" t="s">
        <v>222</v>
      </c>
      <c r="AY7" s="374" t="s">
        <v>222</v>
      </c>
      <c r="AZ7" s="374" t="s">
        <v>222</v>
      </c>
      <c r="BA7" s="374" t="s">
        <v>222</v>
      </c>
      <c r="BB7" s="374" t="s">
        <v>222</v>
      </c>
      <c r="BC7" s="374" t="s">
        <v>222</v>
      </c>
      <c r="BD7" s="374" t="s">
        <v>222</v>
      </c>
      <c r="BE7" s="374" t="s">
        <v>222</v>
      </c>
      <c r="BF7" s="374" t="s">
        <v>222</v>
      </c>
      <c r="BG7" s="374" t="s">
        <v>222</v>
      </c>
      <c r="BH7" s="374" t="s">
        <v>222</v>
      </c>
      <c r="BI7" s="374" t="s">
        <v>222</v>
      </c>
      <c r="BJ7" s="374" t="s">
        <v>718</v>
      </c>
      <c r="BK7" s="374" t="s">
        <v>222</v>
      </c>
    </row>
    <row r="8" spans="1:63" ht="15.75" x14ac:dyDescent="0.25">
      <c r="A8" s="374">
        <v>6</v>
      </c>
      <c r="B8" s="374">
        <v>406</v>
      </c>
      <c r="C8" s="374" t="s">
        <v>153</v>
      </c>
      <c r="D8" s="465" t="s">
        <v>907</v>
      </c>
      <c r="E8" s="466" t="s">
        <v>908</v>
      </c>
      <c r="F8" s="466" t="s">
        <v>909</v>
      </c>
      <c r="G8" s="374" t="s">
        <v>113</v>
      </c>
      <c r="H8" s="374">
        <v>2043</v>
      </c>
      <c r="I8" s="374" t="s">
        <v>170</v>
      </c>
      <c r="J8" s="374">
        <v>305742367</v>
      </c>
      <c r="K8" s="481">
        <v>41904</v>
      </c>
      <c r="L8" s="467">
        <v>21336489508</v>
      </c>
      <c r="M8" s="468">
        <v>430580302524</v>
      </c>
      <c r="N8" s="512">
        <v>43663</v>
      </c>
      <c r="O8" s="374">
        <v>35</v>
      </c>
      <c r="P8" s="374">
        <v>38</v>
      </c>
      <c r="Q8" s="374">
        <v>37</v>
      </c>
      <c r="R8" s="374">
        <v>38</v>
      </c>
      <c r="S8" s="374">
        <v>55</v>
      </c>
      <c r="T8" s="374">
        <v>55</v>
      </c>
      <c r="U8" s="374">
        <v>51</v>
      </c>
      <c r="V8" s="374">
        <v>52</v>
      </c>
      <c r="W8" s="374"/>
      <c r="X8" s="374"/>
      <c r="Y8" s="374"/>
      <c r="Z8" s="374"/>
      <c r="AA8" s="374"/>
      <c r="AB8" s="374"/>
      <c r="AC8" s="374"/>
      <c r="AD8" s="374"/>
      <c r="AE8" s="374"/>
      <c r="AF8" s="374"/>
      <c r="AG8" s="374"/>
      <c r="AH8" s="374"/>
      <c r="AI8" s="374"/>
      <c r="AJ8" s="374"/>
      <c r="AK8" s="374"/>
      <c r="AL8" s="374"/>
      <c r="AM8" s="374"/>
      <c r="AN8" s="374"/>
      <c r="AO8" s="374"/>
      <c r="AP8" s="374">
        <v>162</v>
      </c>
      <c r="AQ8" s="374"/>
      <c r="AR8" s="374"/>
      <c r="AS8" s="374"/>
      <c r="AT8" s="374" t="s">
        <v>222</v>
      </c>
      <c r="AU8" s="374" t="s">
        <v>222</v>
      </c>
      <c r="AV8" s="374" t="s">
        <v>222</v>
      </c>
      <c r="AW8" s="374" t="s">
        <v>222</v>
      </c>
      <c r="AX8" s="374" t="s">
        <v>222</v>
      </c>
      <c r="AY8" s="374" t="s">
        <v>222</v>
      </c>
      <c r="AZ8" s="374" t="s">
        <v>222</v>
      </c>
      <c r="BA8" s="374" t="s">
        <v>222</v>
      </c>
      <c r="BB8" s="374" t="s">
        <v>222</v>
      </c>
      <c r="BC8" s="374" t="s">
        <v>222</v>
      </c>
      <c r="BD8" s="374" t="s">
        <v>222</v>
      </c>
      <c r="BE8" s="374" t="s">
        <v>222</v>
      </c>
      <c r="BF8" s="374" t="s">
        <v>222</v>
      </c>
      <c r="BG8" s="374" t="s">
        <v>222</v>
      </c>
      <c r="BH8" s="374" t="s">
        <v>222</v>
      </c>
      <c r="BI8" s="374" t="s">
        <v>319</v>
      </c>
      <c r="BJ8" s="374" t="s">
        <v>319</v>
      </c>
      <c r="BK8" s="374" t="s">
        <v>319</v>
      </c>
    </row>
    <row r="9" spans="1:63" ht="15.75" x14ac:dyDescent="0.25">
      <c r="A9" s="374">
        <v>7</v>
      </c>
      <c r="B9" s="374">
        <v>407</v>
      </c>
      <c r="C9" s="374" t="s">
        <v>153</v>
      </c>
      <c r="D9" s="465" t="s">
        <v>910</v>
      </c>
      <c r="E9" s="466" t="s">
        <v>911</v>
      </c>
      <c r="F9" s="466" t="s">
        <v>912</v>
      </c>
      <c r="G9" s="374" t="s">
        <v>136</v>
      </c>
      <c r="H9" s="374">
        <v>2012</v>
      </c>
      <c r="I9" s="374" t="s">
        <v>171</v>
      </c>
      <c r="J9" s="374">
        <v>308928937</v>
      </c>
      <c r="K9" s="481">
        <v>42405</v>
      </c>
      <c r="L9" s="467">
        <v>21682118134</v>
      </c>
      <c r="M9" s="468">
        <v>848296613931</v>
      </c>
      <c r="N9" s="512">
        <v>43651</v>
      </c>
      <c r="O9" s="374">
        <v>35</v>
      </c>
      <c r="P9" s="374">
        <v>35</v>
      </c>
      <c r="Q9" s="374">
        <v>36</v>
      </c>
      <c r="R9" s="374">
        <v>38</v>
      </c>
      <c r="S9" s="374">
        <v>52</v>
      </c>
      <c r="T9" s="374">
        <v>50</v>
      </c>
      <c r="U9" s="374">
        <v>40</v>
      </c>
      <c r="V9" s="374">
        <v>43</v>
      </c>
      <c r="W9" s="374"/>
      <c r="X9" s="374"/>
      <c r="Y9" s="374"/>
      <c r="Z9" s="374"/>
      <c r="AA9" s="374"/>
      <c r="AB9" s="374"/>
      <c r="AC9" s="374"/>
      <c r="AD9" s="374"/>
      <c r="AE9" s="374"/>
      <c r="AF9" s="374"/>
      <c r="AG9" s="374"/>
      <c r="AH9" s="374"/>
      <c r="AI9" s="374"/>
      <c r="AJ9" s="374"/>
      <c r="AK9" s="374"/>
      <c r="AL9" s="374"/>
      <c r="AM9" s="374"/>
      <c r="AN9" s="374"/>
      <c r="AO9" s="374"/>
      <c r="AP9" s="374">
        <v>182</v>
      </c>
      <c r="AQ9" s="374"/>
      <c r="AR9" s="374"/>
      <c r="AS9" s="374"/>
      <c r="AT9" s="374" t="s">
        <v>222</v>
      </c>
      <c r="AU9" s="374" t="s">
        <v>222</v>
      </c>
      <c r="AV9" s="374" t="s">
        <v>222</v>
      </c>
      <c r="AW9" s="374" t="s">
        <v>222</v>
      </c>
      <c r="AX9" s="374" t="s">
        <v>222</v>
      </c>
      <c r="AY9" s="374" t="s">
        <v>222</v>
      </c>
      <c r="AZ9" s="374" t="s">
        <v>222</v>
      </c>
      <c r="BA9" s="374" t="s">
        <v>222</v>
      </c>
      <c r="BB9" s="374" t="s">
        <v>222</v>
      </c>
      <c r="BC9" s="374" t="s">
        <v>222</v>
      </c>
      <c r="BD9" s="374" t="s">
        <v>222</v>
      </c>
      <c r="BE9" s="374" t="s">
        <v>222</v>
      </c>
      <c r="BF9" s="374" t="s">
        <v>222</v>
      </c>
      <c r="BG9" s="374" t="s">
        <v>222</v>
      </c>
      <c r="BH9" s="374" t="s">
        <v>222</v>
      </c>
      <c r="BI9" s="374" t="s">
        <v>222</v>
      </c>
      <c r="BJ9" s="374" t="s">
        <v>319</v>
      </c>
      <c r="BK9" s="374" t="s">
        <v>222</v>
      </c>
    </row>
    <row r="10" spans="1:63" ht="15.75" x14ac:dyDescent="0.25">
      <c r="A10" s="374">
        <v>8</v>
      </c>
      <c r="B10" s="374">
        <v>408</v>
      </c>
      <c r="C10" s="374" t="s">
        <v>153</v>
      </c>
      <c r="D10" s="465" t="s">
        <v>913</v>
      </c>
      <c r="E10" s="466" t="s">
        <v>914</v>
      </c>
      <c r="F10" s="466" t="s">
        <v>915</v>
      </c>
      <c r="G10" s="374" t="s">
        <v>136</v>
      </c>
      <c r="H10" s="374">
        <v>3197</v>
      </c>
      <c r="I10" s="374" t="s">
        <v>171</v>
      </c>
      <c r="J10" s="374">
        <v>318447489</v>
      </c>
      <c r="K10" s="481">
        <v>42242</v>
      </c>
      <c r="L10" s="467">
        <v>21508036746</v>
      </c>
      <c r="M10" s="468">
        <v>278868343548</v>
      </c>
      <c r="N10" s="512">
        <v>45136</v>
      </c>
      <c r="O10" s="374">
        <v>38</v>
      </c>
      <c r="P10" s="374">
        <v>39</v>
      </c>
      <c r="Q10" s="374">
        <v>38</v>
      </c>
      <c r="R10" s="374">
        <v>39</v>
      </c>
      <c r="S10" s="374">
        <v>59</v>
      </c>
      <c r="T10" s="374">
        <v>56</v>
      </c>
      <c r="U10" s="374">
        <v>54</v>
      </c>
      <c r="V10" s="374">
        <v>47</v>
      </c>
      <c r="W10" s="374"/>
      <c r="X10" s="374"/>
      <c r="Y10" s="374"/>
      <c r="Z10" s="374"/>
      <c r="AA10" s="374"/>
      <c r="AB10" s="374"/>
      <c r="AC10" s="374"/>
      <c r="AD10" s="374"/>
      <c r="AE10" s="374"/>
      <c r="AF10" s="374"/>
      <c r="AG10" s="374"/>
      <c r="AH10" s="374"/>
      <c r="AI10" s="374"/>
      <c r="AJ10" s="374"/>
      <c r="AK10" s="374"/>
      <c r="AL10" s="374"/>
      <c r="AM10" s="374"/>
      <c r="AN10" s="374"/>
      <c r="AO10" s="374"/>
      <c r="AP10" s="374">
        <v>188</v>
      </c>
      <c r="AQ10" s="374"/>
      <c r="AR10" s="374"/>
      <c r="AS10" s="374"/>
      <c r="AT10" s="374" t="s">
        <v>222</v>
      </c>
      <c r="AU10" s="374" t="s">
        <v>222</v>
      </c>
      <c r="AV10" s="374" t="s">
        <v>222</v>
      </c>
      <c r="AW10" s="374" t="s">
        <v>222</v>
      </c>
      <c r="AX10" s="374" t="s">
        <v>222</v>
      </c>
      <c r="AY10" s="374" t="s">
        <v>222</v>
      </c>
      <c r="AZ10" s="374" t="s">
        <v>222</v>
      </c>
      <c r="BA10" s="374" t="s">
        <v>222</v>
      </c>
      <c r="BB10" s="374" t="s">
        <v>222</v>
      </c>
      <c r="BC10" s="374" t="s">
        <v>222</v>
      </c>
      <c r="BD10" s="374" t="s">
        <v>222</v>
      </c>
      <c r="BE10" s="374" t="s">
        <v>222</v>
      </c>
      <c r="BF10" s="374" t="s">
        <v>222</v>
      </c>
      <c r="BG10" s="374" t="s">
        <v>222</v>
      </c>
      <c r="BH10" s="374" t="s">
        <v>222</v>
      </c>
      <c r="BI10" s="374" t="s">
        <v>319</v>
      </c>
      <c r="BJ10" s="374" t="s">
        <v>319</v>
      </c>
      <c r="BK10" s="374" t="s">
        <v>319</v>
      </c>
    </row>
    <row r="11" spans="1:63" ht="15.75" x14ac:dyDescent="0.25">
      <c r="A11" s="374">
        <v>9</v>
      </c>
      <c r="B11" s="374">
        <v>409</v>
      </c>
      <c r="C11" s="374" t="s">
        <v>153</v>
      </c>
      <c r="D11" s="465" t="s">
        <v>916</v>
      </c>
      <c r="E11" s="466" t="s">
        <v>917</v>
      </c>
      <c r="F11" s="466" t="s">
        <v>346</v>
      </c>
      <c r="G11" s="374" t="s">
        <v>136</v>
      </c>
      <c r="H11" s="374">
        <v>2958</v>
      </c>
      <c r="I11" s="374" t="s">
        <v>171</v>
      </c>
      <c r="J11" s="374">
        <v>177892456</v>
      </c>
      <c r="K11" s="481">
        <v>42776</v>
      </c>
      <c r="L11" s="467">
        <v>21356360945</v>
      </c>
      <c r="M11" s="468"/>
      <c r="N11" s="512">
        <v>45129</v>
      </c>
      <c r="O11" s="374">
        <v>39</v>
      </c>
      <c r="P11" s="374">
        <v>39</v>
      </c>
      <c r="Q11" s="374">
        <v>39</v>
      </c>
      <c r="R11" s="374">
        <v>39</v>
      </c>
      <c r="S11" s="374">
        <v>56</v>
      </c>
      <c r="T11" s="374">
        <v>54</v>
      </c>
      <c r="U11" s="374">
        <v>44</v>
      </c>
      <c r="V11" s="374">
        <v>56</v>
      </c>
      <c r="W11" s="374"/>
      <c r="X11" s="374"/>
      <c r="Y11" s="374"/>
      <c r="Z11" s="374"/>
      <c r="AA11" s="374"/>
      <c r="AB11" s="374"/>
      <c r="AC11" s="374"/>
      <c r="AD11" s="374"/>
      <c r="AE11" s="374"/>
      <c r="AF11" s="374"/>
      <c r="AG11" s="374"/>
      <c r="AH11" s="374"/>
      <c r="AI11" s="374"/>
      <c r="AJ11" s="374"/>
      <c r="AK11" s="374"/>
      <c r="AL11" s="374"/>
      <c r="AM11" s="374"/>
      <c r="AN11" s="374"/>
      <c r="AO11" s="374"/>
      <c r="AP11" s="374">
        <v>196</v>
      </c>
      <c r="AQ11" s="374"/>
      <c r="AR11" s="374"/>
      <c r="AS11" s="374"/>
      <c r="AT11" s="374" t="s">
        <v>222</v>
      </c>
      <c r="AU11" s="374" t="s">
        <v>222</v>
      </c>
      <c r="AV11" s="374" t="s">
        <v>222</v>
      </c>
      <c r="AW11" s="374" t="s">
        <v>222</v>
      </c>
      <c r="AX11" s="374" t="s">
        <v>222</v>
      </c>
      <c r="AY11" s="374" t="s">
        <v>222</v>
      </c>
      <c r="AZ11" s="374" t="s">
        <v>222</v>
      </c>
      <c r="BA11" s="374" t="s">
        <v>222</v>
      </c>
      <c r="BB11" s="374" t="s">
        <v>222</v>
      </c>
      <c r="BC11" s="374" t="s">
        <v>222</v>
      </c>
      <c r="BD11" s="374" t="s">
        <v>222</v>
      </c>
      <c r="BE11" s="374" t="s">
        <v>222</v>
      </c>
      <c r="BF11" s="374" t="s">
        <v>222</v>
      </c>
      <c r="BG11" s="374" t="s">
        <v>222</v>
      </c>
      <c r="BH11" s="374" t="s">
        <v>222</v>
      </c>
      <c r="BI11" s="374" t="s">
        <v>319</v>
      </c>
      <c r="BJ11" s="374" t="s">
        <v>319</v>
      </c>
      <c r="BK11" s="374" t="s">
        <v>319</v>
      </c>
    </row>
    <row r="12" spans="1:63" ht="15.75" x14ac:dyDescent="0.25">
      <c r="A12" s="374">
        <v>10</v>
      </c>
      <c r="B12" s="374">
        <v>410</v>
      </c>
      <c r="C12" s="374" t="s">
        <v>153</v>
      </c>
      <c r="D12" s="465" t="s">
        <v>918</v>
      </c>
      <c r="E12" s="466" t="s">
        <v>515</v>
      </c>
      <c r="F12" s="466" t="s">
        <v>516</v>
      </c>
      <c r="G12" s="374" t="s">
        <v>136</v>
      </c>
      <c r="H12" s="374">
        <v>3042</v>
      </c>
      <c r="I12" s="374" t="s">
        <v>171</v>
      </c>
      <c r="J12" s="374">
        <v>315486630</v>
      </c>
      <c r="K12" s="481">
        <v>42684</v>
      </c>
      <c r="L12" s="467">
        <v>21560378285</v>
      </c>
      <c r="M12" s="468">
        <v>750487904122</v>
      </c>
      <c r="N12" s="512">
        <v>45132</v>
      </c>
      <c r="O12" s="374">
        <v>37</v>
      </c>
      <c r="P12" s="374">
        <v>38</v>
      </c>
      <c r="Q12" s="374">
        <v>38</v>
      </c>
      <c r="R12" s="374">
        <v>37</v>
      </c>
      <c r="S12" s="374">
        <v>59</v>
      </c>
      <c r="T12" s="374">
        <v>48</v>
      </c>
      <c r="U12" s="374">
        <v>48</v>
      </c>
      <c r="V12" s="374">
        <v>40</v>
      </c>
      <c r="W12" s="374"/>
      <c r="X12" s="374"/>
      <c r="Y12" s="374"/>
      <c r="Z12" s="374"/>
      <c r="AA12" s="374"/>
      <c r="AB12" s="374"/>
      <c r="AC12" s="374"/>
      <c r="AD12" s="374"/>
      <c r="AE12" s="374"/>
      <c r="AF12" s="374"/>
      <c r="AG12" s="374"/>
      <c r="AH12" s="374"/>
      <c r="AI12" s="374"/>
      <c r="AJ12" s="374"/>
      <c r="AK12" s="374"/>
      <c r="AL12" s="374"/>
      <c r="AM12" s="374"/>
      <c r="AN12" s="374"/>
      <c r="AO12" s="374"/>
      <c r="AP12" s="374">
        <v>191</v>
      </c>
      <c r="AQ12" s="374"/>
      <c r="AR12" s="374"/>
      <c r="AS12" s="374"/>
      <c r="AT12" s="374" t="s">
        <v>222</v>
      </c>
      <c r="AU12" s="374" t="s">
        <v>222</v>
      </c>
      <c r="AV12" s="374" t="s">
        <v>222</v>
      </c>
      <c r="AW12" s="374" t="s">
        <v>222</v>
      </c>
      <c r="AX12" s="374" t="s">
        <v>222</v>
      </c>
      <c r="AY12" s="374" t="s">
        <v>222</v>
      </c>
      <c r="AZ12" s="374" t="s">
        <v>222</v>
      </c>
      <c r="BA12" s="374" t="s">
        <v>222</v>
      </c>
      <c r="BB12" s="374" t="s">
        <v>222</v>
      </c>
      <c r="BC12" s="374" t="s">
        <v>222</v>
      </c>
      <c r="BD12" s="374" t="s">
        <v>222</v>
      </c>
      <c r="BE12" s="374" t="s">
        <v>222</v>
      </c>
      <c r="BF12" s="374" t="s">
        <v>222</v>
      </c>
      <c r="BG12" s="374" t="s">
        <v>222</v>
      </c>
      <c r="BH12" s="374" t="s">
        <v>222</v>
      </c>
      <c r="BI12" s="374" t="s">
        <v>319</v>
      </c>
      <c r="BJ12" s="374" t="s">
        <v>718</v>
      </c>
      <c r="BK12" s="374" t="s">
        <v>319</v>
      </c>
    </row>
    <row r="13" spans="1:63" ht="15.75" x14ac:dyDescent="0.25">
      <c r="A13" s="374">
        <v>11</v>
      </c>
      <c r="B13" s="374">
        <v>411</v>
      </c>
      <c r="C13" s="374" t="s">
        <v>153</v>
      </c>
      <c r="D13" s="465" t="s">
        <v>919</v>
      </c>
      <c r="E13" s="466" t="s">
        <v>920</v>
      </c>
      <c r="F13" s="466" t="s">
        <v>921</v>
      </c>
      <c r="G13" s="374" t="s">
        <v>136</v>
      </c>
      <c r="H13" s="374">
        <v>2231</v>
      </c>
      <c r="I13" s="374" t="s">
        <v>171</v>
      </c>
      <c r="J13" s="374">
        <v>302252909</v>
      </c>
      <c r="K13" s="481">
        <v>42148</v>
      </c>
      <c r="L13" s="467">
        <v>21681550646</v>
      </c>
      <c r="M13" s="468"/>
      <c r="N13" s="512">
        <v>43676</v>
      </c>
      <c r="O13" s="374">
        <v>36</v>
      </c>
      <c r="P13" s="374">
        <v>38</v>
      </c>
      <c r="Q13" s="374">
        <v>35</v>
      </c>
      <c r="R13" s="374">
        <v>37</v>
      </c>
      <c r="S13" s="374">
        <v>47</v>
      </c>
      <c r="T13" s="374">
        <v>32</v>
      </c>
      <c r="U13" s="374">
        <v>50</v>
      </c>
      <c r="V13" s="374">
        <v>32</v>
      </c>
      <c r="W13" s="374"/>
      <c r="X13" s="374"/>
      <c r="Y13" s="374"/>
      <c r="Z13" s="374"/>
      <c r="AA13" s="374"/>
      <c r="AB13" s="374"/>
      <c r="AC13" s="374"/>
      <c r="AD13" s="374"/>
      <c r="AE13" s="374"/>
      <c r="AF13" s="374"/>
      <c r="AG13" s="374"/>
      <c r="AH13" s="374"/>
      <c r="AI13" s="374"/>
      <c r="AJ13" s="374"/>
      <c r="AK13" s="374"/>
      <c r="AL13" s="374"/>
      <c r="AM13" s="374"/>
      <c r="AN13" s="374"/>
      <c r="AO13" s="374"/>
      <c r="AP13" s="374">
        <v>193</v>
      </c>
      <c r="AQ13" s="374"/>
      <c r="AR13" s="374"/>
      <c r="AS13" s="374"/>
      <c r="AT13" s="374" t="s">
        <v>222</v>
      </c>
      <c r="AU13" s="374" t="s">
        <v>222</v>
      </c>
      <c r="AV13" s="374" t="s">
        <v>222</v>
      </c>
      <c r="AW13" s="374" t="s">
        <v>222</v>
      </c>
      <c r="AX13" s="374" t="s">
        <v>222</v>
      </c>
      <c r="AY13" s="374" t="s">
        <v>222</v>
      </c>
      <c r="AZ13" s="374" t="s">
        <v>222</v>
      </c>
      <c r="BA13" s="374" t="s">
        <v>222</v>
      </c>
      <c r="BB13" s="374" t="s">
        <v>222</v>
      </c>
      <c r="BC13" s="374" t="s">
        <v>222</v>
      </c>
      <c r="BD13" s="374" t="s">
        <v>222</v>
      </c>
      <c r="BE13" s="374" t="s">
        <v>222</v>
      </c>
      <c r="BF13" s="374" t="s">
        <v>222</v>
      </c>
      <c r="BG13" s="374" t="s">
        <v>222</v>
      </c>
      <c r="BH13" s="374" t="s">
        <v>222</v>
      </c>
      <c r="BI13" s="374" t="s">
        <v>222</v>
      </c>
      <c r="BJ13" s="374" t="s">
        <v>222</v>
      </c>
      <c r="BK13" s="374" t="s">
        <v>222</v>
      </c>
    </row>
    <row r="14" spans="1:63" ht="15.75" x14ac:dyDescent="0.25">
      <c r="A14" s="374">
        <v>12</v>
      </c>
      <c r="B14" s="374">
        <v>412</v>
      </c>
      <c r="C14" s="374" t="s">
        <v>153</v>
      </c>
      <c r="D14" s="469" t="s">
        <v>922</v>
      </c>
      <c r="E14" s="470" t="s">
        <v>923</v>
      </c>
      <c r="F14" s="470" t="s">
        <v>924</v>
      </c>
      <c r="G14" s="471" t="s">
        <v>136</v>
      </c>
      <c r="H14" s="374">
        <v>2683</v>
      </c>
      <c r="I14" s="471" t="s">
        <v>171</v>
      </c>
      <c r="J14" s="374">
        <v>302134572</v>
      </c>
      <c r="K14" s="493">
        <v>42539</v>
      </c>
      <c r="L14" s="467">
        <v>21312223158</v>
      </c>
      <c r="M14" s="468">
        <v>269404184759</v>
      </c>
      <c r="N14" s="512">
        <v>44764</v>
      </c>
      <c r="O14" s="374">
        <v>38</v>
      </c>
      <c r="P14" s="374">
        <v>38</v>
      </c>
      <c r="Q14" s="374">
        <v>39</v>
      </c>
      <c r="R14" s="374">
        <v>39</v>
      </c>
      <c r="S14" s="374">
        <v>54</v>
      </c>
      <c r="T14" s="374">
        <v>51</v>
      </c>
      <c r="U14" s="374">
        <v>48</v>
      </c>
      <c r="V14" s="374">
        <v>41</v>
      </c>
      <c r="W14" s="374"/>
      <c r="X14" s="374"/>
      <c r="Y14" s="374"/>
      <c r="Z14" s="374"/>
      <c r="AA14" s="374"/>
      <c r="AB14" s="374"/>
      <c r="AC14" s="374"/>
      <c r="AD14" s="374"/>
      <c r="AE14" s="374"/>
      <c r="AF14" s="374"/>
      <c r="AG14" s="374"/>
      <c r="AH14" s="374"/>
      <c r="AI14" s="374"/>
      <c r="AJ14" s="374"/>
      <c r="AK14" s="374"/>
      <c r="AL14" s="374"/>
      <c r="AM14" s="374"/>
      <c r="AN14" s="374"/>
      <c r="AO14" s="374"/>
      <c r="AP14" s="374">
        <v>187</v>
      </c>
      <c r="AQ14" s="374"/>
      <c r="AR14" s="374"/>
      <c r="AS14" s="374"/>
      <c r="AT14" s="374" t="s">
        <v>222</v>
      </c>
      <c r="AU14" s="374" t="s">
        <v>222</v>
      </c>
      <c r="AV14" s="374" t="s">
        <v>222</v>
      </c>
      <c r="AW14" s="374" t="s">
        <v>222</v>
      </c>
      <c r="AX14" s="374" t="s">
        <v>222</v>
      </c>
      <c r="AY14" s="374" t="s">
        <v>222</v>
      </c>
      <c r="AZ14" s="374" t="s">
        <v>222</v>
      </c>
      <c r="BA14" s="374" t="s">
        <v>222</v>
      </c>
      <c r="BB14" s="374" t="s">
        <v>222</v>
      </c>
      <c r="BC14" s="374" t="s">
        <v>222</v>
      </c>
      <c r="BD14" s="374" t="s">
        <v>222</v>
      </c>
      <c r="BE14" s="374" t="s">
        <v>222</v>
      </c>
      <c r="BF14" s="374" t="s">
        <v>222</v>
      </c>
      <c r="BG14" s="374" t="s">
        <v>222</v>
      </c>
      <c r="BH14" s="374" t="s">
        <v>222</v>
      </c>
      <c r="BI14" s="374" t="s">
        <v>319</v>
      </c>
      <c r="BJ14" s="374" t="s">
        <v>319</v>
      </c>
      <c r="BK14" s="374" t="s">
        <v>319</v>
      </c>
    </row>
    <row r="15" spans="1:63" ht="15.75" x14ac:dyDescent="0.25">
      <c r="A15" s="374">
        <v>13</v>
      </c>
      <c r="B15" s="374">
        <v>413</v>
      </c>
      <c r="C15" s="374" t="s">
        <v>153</v>
      </c>
      <c r="D15" s="465" t="s">
        <v>925</v>
      </c>
      <c r="E15" s="466" t="s">
        <v>254</v>
      </c>
      <c r="F15" s="466" t="s">
        <v>255</v>
      </c>
      <c r="G15" s="374" t="s">
        <v>136</v>
      </c>
      <c r="H15" s="374">
        <v>2037</v>
      </c>
      <c r="I15" s="374" t="s">
        <v>171</v>
      </c>
      <c r="J15" s="374">
        <v>308709601</v>
      </c>
      <c r="K15" s="481">
        <v>42364</v>
      </c>
      <c r="L15" s="467">
        <v>21167364779</v>
      </c>
      <c r="M15" s="468">
        <v>740897700924</v>
      </c>
      <c r="N15" s="512">
        <v>43653</v>
      </c>
      <c r="O15" s="374">
        <v>39</v>
      </c>
      <c r="P15" s="374">
        <v>39</v>
      </c>
      <c r="Q15" s="374">
        <v>39</v>
      </c>
      <c r="R15" s="374">
        <v>39</v>
      </c>
      <c r="S15" s="374">
        <v>60</v>
      </c>
      <c r="T15" s="374">
        <v>60</v>
      </c>
      <c r="U15" s="374">
        <v>59</v>
      </c>
      <c r="V15" s="374">
        <v>59</v>
      </c>
      <c r="W15" s="374"/>
      <c r="X15" s="374"/>
      <c r="Y15" s="374"/>
      <c r="Z15" s="374"/>
      <c r="AA15" s="374"/>
      <c r="AB15" s="374"/>
      <c r="AC15" s="374"/>
      <c r="AD15" s="374"/>
      <c r="AE15" s="374"/>
      <c r="AF15" s="374"/>
      <c r="AG15" s="374"/>
      <c r="AH15" s="374"/>
      <c r="AI15" s="374"/>
      <c r="AJ15" s="374"/>
      <c r="AK15" s="374"/>
      <c r="AL15" s="374"/>
      <c r="AM15" s="374"/>
      <c r="AN15" s="374"/>
      <c r="AO15" s="374"/>
      <c r="AP15" s="374">
        <v>174</v>
      </c>
      <c r="AQ15" s="374"/>
      <c r="AR15" s="374"/>
      <c r="AS15" s="374"/>
      <c r="AT15" s="374" t="s">
        <v>222</v>
      </c>
      <c r="AU15" s="374" t="s">
        <v>222</v>
      </c>
      <c r="AV15" s="374" t="s">
        <v>222</v>
      </c>
      <c r="AW15" s="374" t="s">
        <v>222</v>
      </c>
      <c r="AX15" s="374" t="s">
        <v>222</v>
      </c>
      <c r="AY15" s="374" t="s">
        <v>222</v>
      </c>
      <c r="AZ15" s="374" t="s">
        <v>222</v>
      </c>
      <c r="BA15" s="374" t="s">
        <v>222</v>
      </c>
      <c r="BB15" s="374" t="s">
        <v>222</v>
      </c>
      <c r="BC15" s="374" t="s">
        <v>222</v>
      </c>
      <c r="BD15" s="374" t="s">
        <v>222</v>
      </c>
      <c r="BE15" s="374" t="s">
        <v>222</v>
      </c>
      <c r="BF15" s="374" t="s">
        <v>222</v>
      </c>
      <c r="BG15" s="374" t="s">
        <v>222</v>
      </c>
      <c r="BH15" s="374" t="s">
        <v>222</v>
      </c>
      <c r="BI15" s="374" t="s">
        <v>319</v>
      </c>
      <c r="BJ15" s="374" t="s">
        <v>319</v>
      </c>
      <c r="BK15" s="374" t="s">
        <v>319</v>
      </c>
    </row>
    <row r="16" spans="1:63" ht="15.75" x14ac:dyDescent="0.25">
      <c r="A16" s="374">
        <v>14</v>
      </c>
      <c r="B16" s="374">
        <v>414</v>
      </c>
      <c r="C16" s="374" t="s">
        <v>153</v>
      </c>
      <c r="D16" s="465" t="s">
        <v>926</v>
      </c>
      <c r="E16" s="466" t="s">
        <v>927</v>
      </c>
      <c r="F16" s="466" t="s">
        <v>928</v>
      </c>
      <c r="G16" s="374" t="s">
        <v>136</v>
      </c>
      <c r="H16" s="374">
        <v>2629</v>
      </c>
      <c r="I16" s="374" t="s">
        <v>171</v>
      </c>
      <c r="J16" s="374">
        <v>314094497</v>
      </c>
      <c r="K16" s="481">
        <v>42556</v>
      </c>
      <c r="L16" s="467">
        <v>21475519212</v>
      </c>
      <c r="M16" s="468">
        <v>975482089862</v>
      </c>
      <c r="N16" s="512">
        <v>44748</v>
      </c>
      <c r="O16" s="374">
        <v>36</v>
      </c>
      <c r="P16" s="374">
        <v>32</v>
      </c>
      <c r="Q16" s="374">
        <v>35</v>
      </c>
      <c r="R16" s="374">
        <v>36</v>
      </c>
      <c r="S16" s="374">
        <v>39</v>
      </c>
      <c r="T16" s="374">
        <v>38</v>
      </c>
      <c r="U16" s="374">
        <v>50</v>
      </c>
      <c r="V16" s="374">
        <v>39</v>
      </c>
      <c r="W16" s="374"/>
      <c r="X16" s="374"/>
      <c r="Y16" s="374"/>
      <c r="Z16" s="374"/>
      <c r="AA16" s="374"/>
      <c r="AB16" s="374"/>
      <c r="AC16" s="374"/>
      <c r="AD16" s="374"/>
      <c r="AE16" s="374"/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374">
        <v>155</v>
      </c>
      <c r="AQ16" s="374"/>
      <c r="AR16" s="374"/>
      <c r="AS16" s="374"/>
      <c r="AT16" s="374" t="s">
        <v>222</v>
      </c>
      <c r="AU16" s="374" t="s">
        <v>222</v>
      </c>
      <c r="AV16" s="374" t="s">
        <v>222</v>
      </c>
      <c r="AW16" s="374" t="s">
        <v>222</v>
      </c>
      <c r="AX16" s="374" t="s">
        <v>222</v>
      </c>
      <c r="AY16" s="374" t="s">
        <v>222</v>
      </c>
      <c r="AZ16" s="374" t="s">
        <v>222</v>
      </c>
      <c r="BA16" s="374" t="s">
        <v>222</v>
      </c>
      <c r="BB16" s="374" t="s">
        <v>222</v>
      </c>
      <c r="BC16" s="374" t="s">
        <v>222</v>
      </c>
      <c r="BD16" s="374" t="s">
        <v>222</v>
      </c>
      <c r="BE16" s="374" t="s">
        <v>222</v>
      </c>
      <c r="BF16" s="374" t="s">
        <v>222</v>
      </c>
      <c r="BG16" s="374" t="s">
        <v>222</v>
      </c>
      <c r="BH16" s="374" t="s">
        <v>222</v>
      </c>
      <c r="BI16" s="374" t="s">
        <v>222</v>
      </c>
      <c r="BJ16" s="374" t="s">
        <v>222</v>
      </c>
      <c r="BK16" s="374" t="s">
        <v>222</v>
      </c>
    </row>
    <row r="17" spans="1:63" ht="15.75" x14ac:dyDescent="0.25">
      <c r="A17" s="374">
        <v>15</v>
      </c>
      <c r="B17" s="374">
        <v>415</v>
      </c>
      <c r="C17" s="374" t="s">
        <v>153</v>
      </c>
      <c r="D17" s="465" t="s">
        <v>929</v>
      </c>
      <c r="E17" s="466" t="s">
        <v>930</v>
      </c>
      <c r="F17" s="466" t="s">
        <v>931</v>
      </c>
      <c r="G17" s="374" t="s">
        <v>136</v>
      </c>
      <c r="H17" s="374">
        <v>2038</v>
      </c>
      <c r="I17" s="374" t="s">
        <v>171</v>
      </c>
      <c r="J17" s="471">
        <v>302957877</v>
      </c>
      <c r="K17" s="481">
        <v>42603</v>
      </c>
      <c r="L17" s="467">
        <v>21165229482</v>
      </c>
      <c r="M17" s="468">
        <v>611957145327</v>
      </c>
      <c r="N17" s="512">
        <v>43663</v>
      </c>
      <c r="O17" s="374">
        <v>32</v>
      </c>
      <c r="P17" s="374">
        <v>32</v>
      </c>
      <c r="Q17" s="374">
        <v>36</v>
      </c>
      <c r="R17" s="374">
        <v>35</v>
      </c>
      <c r="S17" s="374">
        <v>58</v>
      </c>
      <c r="T17" s="374">
        <v>53</v>
      </c>
      <c r="U17" s="374">
        <v>55</v>
      </c>
      <c r="V17" s="374">
        <v>57</v>
      </c>
      <c r="W17" s="374"/>
      <c r="X17" s="374"/>
      <c r="Y17" s="374"/>
      <c r="Z17" s="374"/>
      <c r="AA17" s="374"/>
      <c r="AB17" s="374"/>
      <c r="AC17" s="374"/>
      <c r="AD17" s="374"/>
      <c r="AE17" s="374"/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374">
        <v>205</v>
      </c>
      <c r="AQ17" s="374"/>
      <c r="AR17" s="374"/>
      <c r="AS17" s="374"/>
      <c r="AT17" s="374" t="s">
        <v>222</v>
      </c>
      <c r="AU17" s="374" t="s">
        <v>222</v>
      </c>
      <c r="AV17" s="374" t="s">
        <v>222</v>
      </c>
      <c r="AW17" s="374" t="s">
        <v>222</v>
      </c>
      <c r="AX17" s="374" t="s">
        <v>222</v>
      </c>
      <c r="AY17" s="374" t="s">
        <v>222</v>
      </c>
      <c r="AZ17" s="374" t="s">
        <v>222</v>
      </c>
      <c r="BA17" s="374" t="s">
        <v>222</v>
      </c>
      <c r="BB17" s="374" t="s">
        <v>222</v>
      </c>
      <c r="BC17" s="374" t="s">
        <v>222</v>
      </c>
      <c r="BD17" s="374" t="s">
        <v>222</v>
      </c>
      <c r="BE17" s="374" t="s">
        <v>222</v>
      </c>
      <c r="BF17" s="374" t="s">
        <v>222</v>
      </c>
      <c r="BG17" s="374" t="s">
        <v>222</v>
      </c>
      <c r="BH17" s="374" t="s">
        <v>222</v>
      </c>
      <c r="BI17" s="374" t="s">
        <v>319</v>
      </c>
      <c r="BJ17" s="374" t="s">
        <v>319</v>
      </c>
      <c r="BK17" s="374" t="s">
        <v>319</v>
      </c>
    </row>
    <row r="18" spans="1:63" ht="15.75" x14ac:dyDescent="0.25">
      <c r="A18" s="374">
        <v>16</v>
      </c>
      <c r="B18" s="374">
        <v>416</v>
      </c>
      <c r="C18" s="374" t="s">
        <v>153</v>
      </c>
      <c r="D18" s="469" t="s">
        <v>932</v>
      </c>
      <c r="E18" s="470" t="s">
        <v>262</v>
      </c>
      <c r="F18" s="470" t="s">
        <v>263</v>
      </c>
      <c r="G18" s="471" t="s">
        <v>136</v>
      </c>
      <c r="H18" s="374">
        <v>2682</v>
      </c>
      <c r="I18" s="471" t="s">
        <v>171</v>
      </c>
      <c r="J18" s="374">
        <v>314520336</v>
      </c>
      <c r="K18" s="493">
        <v>42586</v>
      </c>
      <c r="L18" s="467">
        <v>21201692071</v>
      </c>
      <c r="M18" s="468">
        <v>698568360833</v>
      </c>
      <c r="N18" s="512">
        <v>44764</v>
      </c>
      <c r="O18" s="374">
        <v>37</v>
      </c>
      <c r="P18" s="374">
        <v>38</v>
      </c>
      <c r="Q18" s="374">
        <v>38</v>
      </c>
      <c r="R18" s="374">
        <v>37</v>
      </c>
      <c r="S18" s="374">
        <v>55</v>
      </c>
      <c r="T18" s="374">
        <v>53</v>
      </c>
      <c r="U18" s="374">
        <v>59</v>
      </c>
      <c r="V18" s="374">
        <v>54</v>
      </c>
      <c r="W18" s="374"/>
      <c r="X18" s="374"/>
      <c r="Y18" s="374"/>
      <c r="Z18" s="374"/>
      <c r="AA18" s="374"/>
      <c r="AB18" s="374"/>
      <c r="AC18" s="374"/>
      <c r="AD18" s="374"/>
      <c r="AE18" s="374"/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374">
        <v>191</v>
      </c>
      <c r="AQ18" s="374"/>
      <c r="AR18" s="374"/>
      <c r="AS18" s="374"/>
      <c r="AT18" s="374" t="s">
        <v>222</v>
      </c>
      <c r="AU18" s="374" t="s">
        <v>222</v>
      </c>
      <c r="AV18" s="374" t="s">
        <v>222</v>
      </c>
      <c r="AW18" s="374" t="s">
        <v>222</v>
      </c>
      <c r="AX18" s="374" t="s">
        <v>222</v>
      </c>
      <c r="AY18" s="374" t="s">
        <v>222</v>
      </c>
      <c r="AZ18" s="374" t="s">
        <v>222</v>
      </c>
      <c r="BA18" s="374" t="s">
        <v>222</v>
      </c>
      <c r="BB18" s="374" t="s">
        <v>222</v>
      </c>
      <c r="BC18" s="374" t="s">
        <v>222</v>
      </c>
      <c r="BD18" s="374" t="s">
        <v>222</v>
      </c>
      <c r="BE18" s="374" t="s">
        <v>222</v>
      </c>
      <c r="BF18" s="374" t="s">
        <v>222</v>
      </c>
      <c r="BG18" s="374" t="s">
        <v>222</v>
      </c>
      <c r="BH18" s="374" t="s">
        <v>222</v>
      </c>
      <c r="BI18" s="374" t="s">
        <v>319</v>
      </c>
      <c r="BJ18" s="374" t="s">
        <v>319</v>
      </c>
      <c r="BK18" s="374" t="s">
        <v>319</v>
      </c>
    </row>
    <row r="19" spans="1:63" ht="15.75" x14ac:dyDescent="0.25">
      <c r="A19" s="374">
        <v>17</v>
      </c>
      <c r="B19" s="374">
        <v>417</v>
      </c>
      <c r="C19" s="374" t="s">
        <v>153</v>
      </c>
      <c r="D19" s="465" t="s">
        <v>933</v>
      </c>
      <c r="E19" s="466" t="s">
        <v>934</v>
      </c>
      <c r="F19" s="466" t="s">
        <v>935</v>
      </c>
      <c r="G19" s="374" t="s">
        <v>136</v>
      </c>
      <c r="H19" s="374">
        <v>2041</v>
      </c>
      <c r="I19" s="374" t="s">
        <v>171</v>
      </c>
      <c r="J19" s="374">
        <v>308769390</v>
      </c>
      <c r="K19" s="481">
        <v>42266</v>
      </c>
      <c r="L19" s="467">
        <v>21434770666</v>
      </c>
      <c r="M19" s="468">
        <v>924666408690</v>
      </c>
      <c r="N19" s="512">
        <v>43663</v>
      </c>
      <c r="O19" s="374">
        <v>38</v>
      </c>
      <c r="P19" s="374">
        <v>38</v>
      </c>
      <c r="Q19" s="374">
        <v>36</v>
      </c>
      <c r="R19" s="374">
        <v>39</v>
      </c>
      <c r="S19" s="374">
        <v>52</v>
      </c>
      <c r="T19" s="374">
        <v>36</v>
      </c>
      <c r="U19" s="374">
        <v>49</v>
      </c>
      <c r="V19" s="374">
        <v>39</v>
      </c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>
        <v>204</v>
      </c>
      <c r="AQ19" s="374"/>
      <c r="AR19" s="374"/>
      <c r="AS19" s="374"/>
      <c r="AT19" s="374" t="s">
        <v>222</v>
      </c>
      <c r="AU19" s="374" t="s">
        <v>222</v>
      </c>
      <c r="AV19" s="374" t="s">
        <v>222</v>
      </c>
      <c r="AW19" s="374" t="s">
        <v>222</v>
      </c>
      <c r="AX19" s="374" t="s">
        <v>222</v>
      </c>
      <c r="AY19" s="374" t="s">
        <v>222</v>
      </c>
      <c r="AZ19" s="374" t="s">
        <v>222</v>
      </c>
      <c r="BA19" s="374" t="s">
        <v>222</v>
      </c>
      <c r="BB19" s="374" t="s">
        <v>222</v>
      </c>
      <c r="BC19" s="374" t="s">
        <v>222</v>
      </c>
      <c r="BD19" s="374" t="s">
        <v>222</v>
      </c>
      <c r="BE19" s="374" t="s">
        <v>222</v>
      </c>
      <c r="BF19" s="374" t="s">
        <v>222</v>
      </c>
      <c r="BG19" s="374" t="s">
        <v>222</v>
      </c>
      <c r="BH19" s="374" t="s">
        <v>222</v>
      </c>
      <c r="BI19" s="374" t="s">
        <v>319</v>
      </c>
      <c r="BJ19" s="374" t="s">
        <v>222</v>
      </c>
      <c r="BK19" s="374" t="s">
        <v>222</v>
      </c>
    </row>
    <row r="20" spans="1:63" ht="15.75" x14ac:dyDescent="0.25">
      <c r="A20" s="374">
        <v>18</v>
      </c>
      <c r="B20" s="374">
        <v>418</v>
      </c>
      <c r="C20" s="374" t="s">
        <v>153</v>
      </c>
      <c r="D20" s="469" t="s">
        <v>936</v>
      </c>
      <c r="E20" s="470" t="s">
        <v>937</v>
      </c>
      <c r="F20" s="470" t="s">
        <v>938</v>
      </c>
      <c r="G20" s="471" t="s">
        <v>136</v>
      </c>
      <c r="H20" s="374">
        <v>2883</v>
      </c>
      <c r="I20" s="471" t="s">
        <v>171</v>
      </c>
      <c r="J20" s="374">
        <v>307336411</v>
      </c>
      <c r="K20" s="493">
        <v>42605</v>
      </c>
      <c r="L20" s="467">
        <v>21169332515</v>
      </c>
      <c r="M20" s="468">
        <v>955262132130</v>
      </c>
      <c r="N20" s="512">
        <v>44795</v>
      </c>
      <c r="O20" s="374">
        <v>37</v>
      </c>
      <c r="P20" s="374">
        <v>36</v>
      </c>
      <c r="Q20" s="374">
        <v>35</v>
      </c>
      <c r="R20" s="374">
        <v>38</v>
      </c>
      <c r="S20" s="374">
        <v>58</v>
      </c>
      <c r="T20" s="374">
        <v>55</v>
      </c>
      <c r="U20" s="374">
        <v>54</v>
      </c>
      <c r="V20" s="374">
        <v>58</v>
      </c>
      <c r="W20" s="374"/>
      <c r="X20" s="374"/>
      <c r="Y20" s="374"/>
      <c r="Z20" s="374"/>
      <c r="AA20" s="374"/>
      <c r="AB20" s="374"/>
      <c r="AC20" s="374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>
        <v>187</v>
      </c>
      <c r="AQ20" s="374"/>
      <c r="AR20" s="374"/>
      <c r="AS20" s="374"/>
      <c r="AT20" s="374" t="s">
        <v>222</v>
      </c>
      <c r="AU20" s="374" t="s">
        <v>222</v>
      </c>
      <c r="AV20" s="374" t="s">
        <v>222</v>
      </c>
      <c r="AW20" s="374" t="s">
        <v>222</v>
      </c>
      <c r="AX20" s="374" t="s">
        <v>222</v>
      </c>
      <c r="AY20" s="374" t="s">
        <v>222</v>
      </c>
      <c r="AZ20" s="374" t="s">
        <v>222</v>
      </c>
      <c r="BA20" s="374" t="s">
        <v>222</v>
      </c>
      <c r="BB20" s="374" t="s">
        <v>222</v>
      </c>
      <c r="BC20" s="374" t="s">
        <v>222</v>
      </c>
      <c r="BD20" s="374" t="s">
        <v>222</v>
      </c>
      <c r="BE20" s="374" t="s">
        <v>222</v>
      </c>
      <c r="BF20" s="374" t="s">
        <v>222</v>
      </c>
      <c r="BG20" s="374" t="s">
        <v>222</v>
      </c>
      <c r="BH20" s="374" t="s">
        <v>222</v>
      </c>
      <c r="BI20" s="374" t="s">
        <v>319</v>
      </c>
      <c r="BJ20" s="374" t="s">
        <v>319</v>
      </c>
      <c r="BK20" s="374" t="s">
        <v>319</v>
      </c>
    </row>
    <row r="21" spans="1:63" ht="15.75" x14ac:dyDescent="0.25">
      <c r="A21" s="374">
        <v>19</v>
      </c>
      <c r="B21" s="374">
        <v>419</v>
      </c>
      <c r="C21" s="374" t="s">
        <v>153</v>
      </c>
      <c r="D21" s="465" t="s">
        <v>939</v>
      </c>
      <c r="E21" s="466" t="s">
        <v>940</v>
      </c>
      <c r="F21" s="466" t="s">
        <v>941</v>
      </c>
      <c r="G21" s="374" t="s">
        <v>136</v>
      </c>
      <c r="H21" s="374">
        <v>2011</v>
      </c>
      <c r="I21" s="374" t="s">
        <v>171</v>
      </c>
      <c r="J21" s="471">
        <v>306218705</v>
      </c>
      <c r="K21" s="481">
        <v>42643</v>
      </c>
      <c r="L21" s="467">
        <v>21250493754</v>
      </c>
      <c r="M21" s="468">
        <v>560517462086</v>
      </c>
      <c r="N21" s="512">
        <v>43650</v>
      </c>
      <c r="O21" s="374">
        <v>36</v>
      </c>
      <c r="P21" s="374">
        <v>38</v>
      </c>
      <c r="Q21" s="374">
        <v>38</v>
      </c>
      <c r="R21" s="374">
        <v>38</v>
      </c>
      <c r="S21" s="374">
        <v>57</v>
      </c>
      <c r="T21" s="374">
        <v>45</v>
      </c>
      <c r="U21" s="374">
        <v>52</v>
      </c>
      <c r="V21" s="374">
        <v>47</v>
      </c>
      <c r="W21" s="374"/>
      <c r="X21" s="374"/>
      <c r="Y21" s="374"/>
      <c r="Z21" s="374"/>
      <c r="AA21" s="374"/>
      <c r="AB21" s="37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>
        <v>201</v>
      </c>
      <c r="AQ21" s="374"/>
      <c r="AR21" s="374"/>
      <c r="AS21" s="374"/>
      <c r="AT21" s="374" t="s">
        <v>222</v>
      </c>
      <c r="AU21" s="374" t="s">
        <v>222</v>
      </c>
      <c r="AV21" s="374" t="s">
        <v>222</v>
      </c>
      <c r="AW21" s="374" t="s">
        <v>222</v>
      </c>
      <c r="AX21" s="374" t="s">
        <v>222</v>
      </c>
      <c r="AY21" s="374" t="s">
        <v>222</v>
      </c>
      <c r="AZ21" s="374" t="s">
        <v>222</v>
      </c>
      <c r="BA21" s="374" t="s">
        <v>222</v>
      </c>
      <c r="BB21" s="374" t="s">
        <v>222</v>
      </c>
      <c r="BC21" s="374" t="s">
        <v>222</v>
      </c>
      <c r="BD21" s="374" t="s">
        <v>222</v>
      </c>
      <c r="BE21" s="374" t="s">
        <v>222</v>
      </c>
      <c r="BF21" s="374" t="s">
        <v>222</v>
      </c>
      <c r="BG21" s="374" t="s">
        <v>222</v>
      </c>
      <c r="BH21" s="374" t="s">
        <v>222</v>
      </c>
      <c r="BI21" s="374" t="s">
        <v>319</v>
      </c>
      <c r="BJ21" s="374" t="s">
        <v>319</v>
      </c>
      <c r="BK21" s="374" t="s">
        <v>319</v>
      </c>
    </row>
    <row r="22" spans="1:63" ht="15.75" x14ac:dyDescent="0.25">
      <c r="A22" s="374">
        <v>20</v>
      </c>
      <c r="B22" s="374">
        <v>420</v>
      </c>
      <c r="C22" s="374" t="s">
        <v>153</v>
      </c>
      <c r="D22" s="469" t="s">
        <v>942</v>
      </c>
      <c r="E22" s="470" t="s">
        <v>943</v>
      </c>
      <c r="F22" s="470" t="s">
        <v>944</v>
      </c>
      <c r="G22" s="471" t="s">
        <v>136</v>
      </c>
      <c r="H22" s="374">
        <v>2782</v>
      </c>
      <c r="I22" s="471" t="s">
        <v>171</v>
      </c>
      <c r="J22" s="374">
        <v>315357012</v>
      </c>
      <c r="K22" s="493">
        <v>42717</v>
      </c>
      <c r="L22" s="467">
        <v>21186863766</v>
      </c>
      <c r="M22" s="468"/>
      <c r="N22" s="512">
        <v>44781</v>
      </c>
      <c r="O22" s="374">
        <v>37</v>
      </c>
      <c r="P22" s="374">
        <v>37</v>
      </c>
      <c r="Q22" s="374">
        <v>38</v>
      </c>
      <c r="R22" s="374">
        <v>38</v>
      </c>
      <c r="S22" s="374">
        <v>57</v>
      </c>
      <c r="T22" s="374">
        <v>56</v>
      </c>
      <c r="U22" s="374">
        <v>56</v>
      </c>
      <c r="V22" s="374">
        <v>50</v>
      </c>
      <c r="W22" s="374"/>
      <c r="X22" s="374"/>
      <c r="Y22" s="374"/>
      <c r="Z22" s="374"/>
      <c r="AA22" s="374"/>
      <c r="AB22" s="37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>
        <v>197</v>
      </c>
      <c r="AQ22" s="374"/>
      <c r="AR22" s="374"/>
      <c r="AS22" s="374"/>
      <c r="AT22" s="374" t="s">
        <v>222</v>
      </c>
      <c r="AU22" s="374" t="s">
        <v>222</v>
      </c>
      <c r="AV22" s="374" t="s">
        <v>222</v>
      </c>
      <c r="AW22" s="374" t="s">
        <v>222</v>
      </c>
      <c r="AX22" s="374" t="s">
        <v>222</v>
      </c>
      <c r="AY22" s="374" t="s">
        <v>222</v>
      </c>
      <c r="AZ22" s="374" t="s">
        <v>222</v>
      </c>
      <c r="BA22" s="374" t="s">
        <v>222</v>
      </c>
      <c r="BB22" s="374" t="s">
        <v>222</v>
      </c>
      <c r="BC22" s="374" t="s">
        <v>222</v>
      </c>
      <c r="BD22" s="374" t="s">
        <v>222</v>
      </c>
      <c r="BE22" s="374" t="s">
        <v>222</v>
      </c>
      <c r="BF22" s="374" t="s">
        <v>222</v>
      </c>
      <c r="BG22" s="374" t="s">
        <v>222</v>
      </c>
      <c r="BH22" s="374" t="s">
        <v>222</v>
      </c>
      <c r="BI22" s="374" t="s">
        <v>319</v>
      </c>
      <c r="BJ22" s="374" t="s">
        <v>319</v>
      </c>
      <c r="BK22" s="374" t="s">
        <v>319</v>
      </c>
    </row>
    <row r="23" spans="1:63" ht="15.75" x14ac:dyDescent="0.25">
      <c r="A23" s="374">
        <v>21</v>
      </c>
      <c r="B23" s="374">
        <v>421</v>
      </c>
      <c r="C23" s="374" t="s">
        <v>153</v>
      </c>
      <c r="D23" s="465" t="s">
        <v>945</v>
      </c>
      <c r="E23" s="466" t="s">
        <v>946</v>
      </c>
      <c r="F23" s="466" t="s">
        <v>947</v>
      </c>
      <c r="G23" s="374" t="s">
        <v>136</v>
      </c>
      <c r="H23" s="374">
        <v>1967</v>
      </c>
      <c r="I23" s="374" t="s">
        <v>171</v>
      </c>
      <c r="J23" s="471">
        <v>304866159</v>
      </c>
      <c r="K23" s="481">
        <v>42564</v>
      </c>
      <c r="L23" s="467">
        <v>21046109470</v>
      </c>
      <c r="M23" s="468">
        <v>915432031507</v>
      </c>
      <c r="N23" s="512">
        <v>43635</v>
      </c>
      <c r="O23" s="374">
        <v>39</v>
      </c>
      <c r="P23" s="374">
        <v>38</v>
      </c>
      <c r="Q23" s="374">
        <v>39</v>
      </c>
      <c r="R23" s="374">
        <v>38</v>
      </c>
      <c r="S23" s="374">
        <v>60</v>
      </c>
      <c r="T23" s="374">
        <v>55</v>
      </c>
      <c r="U23" s="374">
        <v>50</v>
      </c>
      <c r="V23" s="374">
        <v>59</v>
      </c>
      <c r="W23" s="374"/>
      <c r="X23" s="374"/>
      <c r="Y23" s="374"/>
      <c r="Z23" s="374"/>
      <c r="AA23" s="374"/>
      <c r="AB23" s="374"/>
      <c r="AC23" s="374"/>
      <c r="AD23" s="374"/>
      <c r="AE23" s="374"/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374">
        <v>183</v>
      </c>
      <c r="AQ23" s="374"/>
      <c r="AR23" s="374"/>
      <c r="AS23" s="374"/>
      <c r="AT23" s="374" t="s">
        <v>222</v>
      </c>
      <c r="AU23" s="374" t="s">
        <v>222</v>
      </c>
      <c r="AV23" s="374" t="s">
        <v>222</v>
      </c>
      <c r="AW23" s="374" t="s">
        <v>222</v>
      </c>
      <c r="AX23" s="374" t="s">
        <v>222</v>
      </c>
      <c r="AY23" s="374" t="s">
        <v>222</v>
      </c>
      <c r="AZ23" s="374" t="s">
        <v>222</v>
      </c>
      <c r="BA23" s="374" t="s">
        <v>222</v>
      </c>
      <c r="BB23" s="374" t="s">
        <v>222</v>
      </c>
      <c r="BC23" s="374" t="s">
        <v>222</v>
      </c>
      <c r="BD23" s="374" t="s">
        <v>222</v>
      </c>
      <c r="BE23" s="374" t="s">
        <v>222</v>
      </c>
      <c r="BF23" s="374" t="s">
        <v>222</v>
      </c>
      <c r="BG23" s="374" t="s">
        <v>222</v>
      </c>
      <c r="BH23" s="374" t="s">
        <v>222</v>
      </c>
      <c r="BI23" s="374" t="s">
        <v>222</v>
      </c>
      <c r="BJ23" s="374" t="s">
        <v>319</v>
      </c>
      <c r="BK23" s="374" t="s">
        <v>319</v>
      </c>
    </row>
    <row r="24" spans="1:63" ht="15.75" x14ac:dyDescent="0.25">
      <c r="A24" s="374">
        <v>22</v>
      </c>
      <c r="B24" s="374">
        <v>422</v>
      </c>
      <c r="C24" s="374" t="s">
        <v>153</v>
      </c>
      <c r="D24" s="469" t="s">
        <v>948</v>
      </c>
      <c r="E24" s="470" t="s">
        <v>949</v>
      </c>
      <c r="F24" s="470" t="s">
        <v>950</v>
      </c>
      <c r="G24" s="471" t="s">
        <v>136</v>
      </c>
      <c r="H24" s="374">
        <v>2601</v>
      </c>
      <c r="I24" s="471" t="s">
        <v>171</v>
      </c>
      <c r="J24" s="374">
        <v>313304948</v>
      </c>
      <c r="K24" s="493">
        <v>42973</v>
      </c>
      <c r="L24" s="467">
        <v>21398857637</v>
      </c>
      <c r="M24" s="468">
        <v>673929763372</v>
      </c>
      <c r="N24" s="512">
        <v>44728</v>
      </c>
      <c r="O24" s="374">
        <v>32</v>
      </c>
      <c r="P24" s="374">
        <v>30</v>
      </c>
      <c r="Q24" s="374">
        <v>28</v>
      </c>
      <c r="R24" s="374">
        <v>25</v>
      </c>
      <c r="S24" s="374">
        <v>35</v>
      </c>
      <c r="T24" s="374">
        <v>35</v>
      </c>
      <c r="U24" s="374">
        <v>48</v>
      </c>
      <c r="V24" s="374">
        <v>30</v>
      </c>
      <c r="W24" s="374"/>
      <c r="X24" s="374"/>
      <c r="Y24" s="374"/>
      <c r="Z24" s="374"/>
      <c r="AA24" s="374"/>
      <c r="AB24" s="374"/>
      <c r="AC24" s="374"/>
      <c r="AD24" s="374"/>
      <c r="AE24" s="374"/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374">
        <v>179</v>
      </c>
      <c r="AQ24" s="374"/>
      <c r="AR24" s="374"/>
      <c r="AS24" s="374"/>
      <c r="AT24" s="374" t="s">
        <v>222</v>
      </c>
      <c r="AU24" s="374" t="s">
        <v>222</v>
      </c>
      <c r="AV24" s="374" t="s">
        <v>222</v>
      </c>
      <c r="AW24" s="374" t="s">
        <v>222</v>
      </c>
      <c r="AX24" s="374" t="s">
        <v>222</v>
      </c>
      <c r="AY24" s="374" t="s">
        <v>222</v>
      </c>
      <c r="AZ24" s="374" t="s">
        <v>222</v>
      </c>
      <c r="BA24" s="374" t="s">
        <v>222</v>
      </c>
      <c r="BB24" s="374" t="s">
        <v>222</v>
      </c>
      <c r="BC24" s="374" t="s">
        <v>222</v>
      </c>
      <c r="BD24" s="374" t="s">
        <v>222</v>
      </c>
      <c r="BE24" s="374" t="s">
        <v>222</v>
      </c>
      <c r="BF24" s="374" t="s">
        <v>222</v>
      </c>
      <c r="BG24" s="374" t="s">
        <v>222</v>
      </c>
      <c r="BH24" s="374" t="s">
        <v>222</v>
      </c>
      <c r="BI24" s="374" t="s">
        <v>319</v>
      </c>
      <c r="BJ24" s="374" t="s">
        <v>718</v>
      </c>
      <c r="BK24" s="374" t="s">
        <v>222</v>
      </c>
    </row>
    <row r="25" spans="1:63" ht="15.75" x14ac:dyDescent="0.25">
      <c r="A25" s="374">
        <v>23</v>
      </c>
      <c r="B25" s="374">
        <v>423</v>
      </c>
      <c r="C25" s="374" t="s">
        <v>153</v>
      </c>
      <c r="D25" s="465" t="s">
        <v>951</v>
      </c>
      <c r="E25" s="466" t="s">
        <v>728</v>
      </c>
      <c r="F25" s="466" t="s">
        <v>729</v>
      </c>
      <c r="G25" s="374" t="s">
        <v>136</v>
      </c>
      <c r="H25" s="374">
        <v>2941</v>
      </c>
      <c r="I25" s="374" t="s">
        <v>171</v>
      </c>
      <c r="J25" s="471">
        <v>308847540</v>
      </c>
      <c r="K25" s="481">
        <v>42581</v>
      </c>
      <c r="L25" s="467">
        <v>21230304608</v>
      </c>
      <c r="M25" s="468">
        <v>798844478050</v>
      </c>
      <c r="N25" s="512">
        <v>45078</v>
      </c>
      <c r="O25" s="374">
        <v>37</v>
      </c>
      <c r="P25" s="374">
        <v>38</v>
      </c>
      <c r="Q25" s="374">
        <v>38</v>
      </c>
      <c r="R25" s="374">
        <v>37</v>
      </c>
      <c r="S25" s="374">
        <v>60</v>
      </c>
      <c r="T25" s="374">
        <v>56</v>
      </c>
      <c r="U25" s="374">
        <v>51</v>
      </c>
      <c r="V25" s="374">
        <v>56</v>
      </c>
      <c r="W25" s="374"/>
      <c r="X25" s="374"/>
      <c r="Y25" s="374"/>
      <c r="Z25" s="374"/>
      <c r="AA25" s="374"/>
      <c r="AB25" s="37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  <c r="AM25" s="374"/>
      <c r="AN25" s="374"/>
      <c r="AO25" s="374"/>
      <c r="AP25" s="374">
        <v>216</v>
      </c>
      <c r="AQ25" s="374"/>
      <c r="AR25" s="374"/>
      <c r="AS25" s="374"/>
      <c r="AT25" s="374" t="s">
        <v>222</v>
      </c>
      <c r="AU25" s="374" t="s">
        <v>222</v>
      </c>
      <c r="AV25" s="374" t="s">
        <v>222</v>
      </c>
      <c r="AW25" s="374" t="s">
        <v>222</v>
      </c>
      <c r="AX25" s="374" t="s">
        <v>222</v>
      </c>
      <c r="AY25" s="374" t="s">
        <v>222</v>
      </c>
      <c r="AZ25" s="374" t="s">
        <v>222</v>
      </c>
      <c r="BA25" s="374" t="s">
        <v>222</v>
      </c>
      <c r="BB25" s="374" t="s">
        <v>222</v>
      </c>
      <c r="BC25" s="374" t="s">
        <v>222</v>
      </c>
      <c r="BD25" s="374" t="s">
        <v>222</v>
      </c>
      <c r="BE25" s="374" t="s">
        <v>222</v>
      </c>
      <c r="BF25" s="374" t="s">
        <v>222</v>
      </c>
      <c r="BG25" s="374" t="s">
        <v>222</v>
      </c>
      <c r="BH25" s="374" t="s">
        <v>222</v>
      </c>
      <c r="BI25" s="374" t="s">
        <v>222</v>
      </c>
      <c r="BJ25" s="374" t="s">
        <v>319</v>
      </c>
      <c r="BK25" s="374" t="s">
        <v>319</v>
      </c>
    </row>
    <row r="26" spans="1:63" s="12" customFormat="1" ht="15.75" x14ac:dyDescent="0.25">
      <c r="A26" s="374">
        <v>24</v>
      </c>
      <c r="B26" s="374">
        <v>424</v>
      </c>
      <c r="C26" s="374" t="s">
        <v>153</v>
      </c>
      <c r="D26" s="469" t="s">
        <v>952</v>
      </c>
      <c r="E26" s="470" t="s">
        <v>953</v>
      </c>
      <c r="F26" s="470" t="s">
        <v>954</v>
      </c>
      <c r="G26" s="471" t="s">
        <v>113</v>
      </c>
      <c r="H26" s="374">
        <v>2509</v>
      </c>
      <c r="I26" s="471" t="s">
        <v>171</v>
      </c>
      <c r="J26" s="471">
        <v>312898000</v>
      </c>
      <c r="K26" s="493">
        <v>42340</v>
      </c>
      <c r="L26" s="467">
        <v>21769504436</v>
      </c>
      <c r="M26" s="468">
        <v>652315542524</v>
      </c>
      <c r="N26" s="512">
        <v>44420</v>
      </c>
      <c r="O26" s="374">
        <v>35</v>
      </c>
      <c r="P26" s="374">
        <v>36</v>
      </c>
      <c r="Q26" s="374">
        <v>36</v>
      </c>
      <c r="R26" s="374">
        <v>35</v>
      </c>
      <c r="S26" s="374">
        <v>43</v>
      </c>
      <c r="T26" s="374">
        <v>40</v>
      </c>
      <c r="U26" s="374">
        <v>47</v>
      </c>
      <c r="V26" s="374">
        <v>42</v>
      </c>
      <c r="W26" s="374"/>
      <c r="X26" s="374"/>
      <c r="Y26" s="374"/>
      <c r="Z26" s="374"/>
      <c r="AA26" s="374"/>
      <c r="AB26" s="374"/>
      <c r="AC26" s="374"/>
      <c r="AD26" s="374"/>
      <c r="AE26" s="374"/>
      <c r="AF26" s="374"/>
      <c r="AG26" s="374"/>
      <c r="AH26" s="374"/>
      <c r="AI26" s="374"/>
      <c r="AJ26" s="374"/>
      <c r="AK26" s="374"/>
      <c r="AL26" s="374"/>
      <c r="AM26" s="374"/>
      <c r="AN26" s="374"/>
      <c r="AO26" s="374"/>
      <c r="AP26" s="374">
        <v>202</v>
      </c>
      <c r="AQ26" s="374"/>
      <c r="AR26" s="374"/>
      <c r="AS26" s="374"/>
      <c r="AT26" s="374" t="s">
        <v>222</v>
      </c>
      <c r="AU26" s="374" t="s">
        <v>222</v>
      </c>
      <c r="AV26" s="374" t="s">
        <v>222</v>
      </c>
      <c r="AW26" s="374" t="s">
        <v>222</v>
      </c>
      <c r="AX26" s="374" t="s">
        <v>222</v>
      </c>
      <c r="AY26" s="374" t="s">
        <v>222</v>
      </c>
      <c r="AZ26" s="374" t="s">
        <v>222</v>
      </c>
      <c r="BA26" s="374" t="s">
        <v>222</v>
      </c>
      <c r="BB26" s="374" t="s">
        <v>222</v>
      </c>
      <c r="BC26" s="374" t="s">
        <v>222</v>
      </c>
      <c r="BD26" s="374" t="s">
        <v>222</v>
      </c>
      <c r="BE26" s="374" t="s">
        <v>222</v>
      </c>
      <c r="BF26" s="374" t="s">
        <v>222</v>
      </c>
      <c r="BG26" s="374" t="s">
        <v>222</v>
      </c>
      <c r="BH26" s="374" t="s">
        <v>222</v>
      </c>
      <c r="BI26" s="374" t="s">
        <v>319</v>
      </c>
      <c r="BJ26" s="374" t="s">
        <v>319</v>
      </c>
      <c r="BK26" s="374" t="s">
        <v>319</v>
      </c>
    </row>
    <row r="27" spans="1:63" ht="15.75" x14ac:dyDescent="0.25">
      <c r="A27" s="374">
        <v>25</v>
      </c>
      <c r="B27" s="374">
        <v>425</v>
      </c>
      <c r="C27" s="374" t="s">
        <v>153</v>
      </c>
      <c r="D27" s="469" t="s">
        <v>955</v>
      </c>
      <c r="E27" s="470" t="s">
        <v>956</v>
      </c>
      <c r="F27" s="470" t="s">
        <v>957</v>
      </c>
      <c r="G27" s="471" t="s">
        <v>113</v>
      </c>
      <c r="H27" s="374">
        <v>2588</v>
      </c>
      <c r="I27" s="471" t="s">
        <v>171</v>
      </c>
      <c r="J27" s="374">
        <v>307634141</v>
      </c>
      <c r="K27" s="493">
        <v>42686</v>
      </c>
      <c r="L27" s="467">
        <v>21328861085</v>
      </c>
      <c r="M27" s="468">
        <v>489648144031</v>
      </c>
      <c r="N27" s="512">
        <v>44445</v>
      </c>
      <c r="O27" s="374">
        <v>34</v>
      </c>
      <c r="P27" s="374">
        <v>34</v>
      </c>
      <c r="Q27" s="374">
        <v>35</v>
      </c>
      <c r="R27" s="374">
        <v>37</v>
      </c>
      <c r="S27" s="374">
        <v>50</v>
      </c>
      <c r="T27" s="374">
        <v>49</v>
      </c>
      <c r="U27" s="374">
        <v>50</v>
      </c>
      <c r="V27" s="374">
        <v>43</v>
      </c>
      <c r="W27" s="374"/>
      <c r="X27" s="374"/>
      <c r="Y27" s="374"/>
      <c r="Z27" s="374"/>
      <c r="AA27" s="374"/>
      <c r="AB27" s="374"/>
      <c r="AC27" s="374"/>
      <c r="AD27" s="374"/>
      <c r="AE27" s="374"/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374">
        <v>192</v>
      </c>
      <c r="AQ27" s="374"/>
      <c r="AR27" s="374"/>
      <c r="AS27" s="374"/>
      <c r="AT27" s="374" t="s">
        <v>222</v>
      </c>
      <c r="AU27" s="374" t="s">
        <v>222</v>
      </c>
      <c r="AV27" s="374" t="s">
        <v>222</v>
      </c>
      <c r="AW27" s="374" t="s">
        <v>222</v>
      </c>
      <c r="AX27" s="374" t="s">
        <v>222</v>
      </c>
      <c r="AY27" s="374" t="s">
        <v>222</v>
      </c>
      <c r="AZ27" s="374" t="s">
        <v>222</v>
      </c>
      <c r="BA27" s="374" t="s">
        <v>222</v>
      </c>
      <c r="BB27" s="374" t="s">
        <v>222</v>
      </c>
      <c r="BC27" s="374" t="s">
        <v>222</v>
      </c>
      <c r="BD27" s="374" t="s">
        <v>222</v>
      </c>
      <c r="BE27" s="374" t="s">
        <v>222</v>
      </c>
      <c r="BF27" s="374" t="s">
        <v>222</v>
      </c>
      <c r="BG27" s="374" t="s">
        <v>222</v>
      </c>
      <c r="BH27" s="374" t="s">
        <v>222</v>
      </c>
      <c r="BI27" s="374" t="s">
        <v>319</v>
      </c>
      <c r="BJ27" s="374" t="s">
        <v>319</v>
      </c>
      <c r="BK27" s="374" t="s">
        <v>319</v>
      </c>
    </row>
    <row r="28" spans="1:63" ht="15.75" x14ac:dyDescent="0.25">
      <c r="A28" s="374">
        <v>26</v>
      </c>
      <c r="B28" s="374">
        <v>426</v>
      </c>
      <c r="C28" s="374" t="s">
        <v>153</v>
      </c>
      <c r="D28" s="465" t="s">
        <v>958</v>
      </c>
      <c r="E28" s="466" t="s">
        <v>782</v>
      </c>
      <c r="F28" s="466" t="s">
        <v>783</v>
      </c>
      <c r="G28" s="374" t="s">
        <v>113</v>
      </c>
      <c r="H28" s="374">
        <v>2046</v>
      </c>
      <c r="I28" s="374" t="s">
        <v>171</v>
      </c>
      <c r="J28" s="374">
        <v>301569057</v>
      </c>
      <c r="K28" s="481">
        <v>42361</v>
      </c>
      <c r="L28" s="467">
        <v>21253313249</v>
      </c>
      <c r="M28" s="468">
        <v>182513222658</v>
      </c>
      <c r="N28" s="512">
        <v>43665</v>
      </c>
      <c r="O28" s="374">
        <v>30</v>
      </c>
      <c r="P28" s="374">
        <v>35</v>
      </c>
      <c r="Q28" s="374">
        <v>25</v>
      </c>
      <c r="R28" s="374">
        <v>28</v>
      </c>
      <c r="S28" s="374">
        <v>57</v>
      </c>
      <c r="T28" s="374">
        <v>46</v>
      </c>
      <c r="U28" s="374">
        <v>56</v>
      </c>
      <c r="V28" s="374">
        <v>52</v>
      </c>
      <c r="W28" s="374"/>
      <c r="X28" s="374"/>
      <c r="Y28" s="374"/>
      <c r="Z28" s="374"/>
      <c r="AA28" s="374"/>
      <c r="AB28" s="37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>
        <v>196</v>
      </c>
      <c r="AQ28" s="374"/>
      <c r="AR28" s="374"/>
      <c r="AS28" s="374"/>
      <c r="AT28" s="374" t="s">
        <v>222</v>
      </c>
      <c r="AU28" s="374" t="s">
        <v>222</v>
      </c>
      <c r="AV28" s="374" t="s">
        <v>222</v>
      </c>
      <c r="AW28" s="374" t="s">
        <v>222</v>
      </c>
      <c r="AX28" s="374" t="s">
        <v>222</v>
      </c>
      <c r="AY28" s="374" t="s">
        <v>222</v>
      </c>
      <c r="AZ28" s="374" t="s">
        <v>222</v>
      </c>
      <c r="BA28" s="374" t="s">
        <v>222</v>
      </c>
      <c r="BB28" s="374" t="s">
        <v>222</v>
      </c>
      <c r="BC28" s="374" t="s">
        <v>222</v>
      </c>
      <c r="BD28" s="374" t="s">
        <v>222</v>
      </c>
      <c r="BE28" s="374" t="s">
        <v>222</v>
      </c>
      <c r="BF28" s="374" t="s">
        <v>222</v>
      </c>
      <c r="BG28" s="374" t="s">
        <v>222</v>
      </c>
      <c r="BH28" s="374" t="s">
        <v>222</v>
      </c>
      <c r="BI28" s="374" t="s">
        <v>718</v>
      </c>
      <c r="BJ28" s="374" t="s">
        <v>222</v>
      </c>
      <c r="BK28" s="374" t="s">
        <v>222</v>
      </c>
    </row>
    <row r="29" spans="1:63" ht="15.75" x14ac:dyDescent="0.25">
      <c r="A29" s="374">
        <v>27</v>
      </c>
      <c r="B29" s="374">
        <v>427</v>
      </c>
      <c r="C29" s="374" t="s">
        <v>153</v>
      </c>
      <c r="D29" s="465" t="s">
        <v>959</v>
      </c>
      <c r="E29" s="466" t="s">
        <v>960</v>
      </c>
      <c r="F29" s="466" t="s">
        <v>961</v>
      </c>
      <c r="G29" s="374" t="s">
        <v>113</v>
      </c>
      <c r="H29" s="374">
        <v>2589</v>
      </c>
      <c r="I29" s="374" t="s">
        <v>171</v>
      </c>
      <c r="J29" s="471">
        <v>311697796</v>
      </c>
      <c r="K29" s="481">
        <v>42529</v>
      </c>
      <c r="L29" s="467">
        <v>21192289787</v>
      </c>
      <c r="M29" s="468">
        <v>625592521415</v>
      </c>
      <c r="N29" s="512">
        <v>44445</v>
      </c>
      <c r="O29" s="374">
        <v>30</v>
      </c>
      <c r="P29" s="374">
        <v>28</v>
      </c>
      <c r="Q29" s="374">
        <v>25</v>
      </c>
      <c r="R29" s="374">
        <v>28</v>
      </c>
      <c r="S29" s="374">
        <v>35</v>
      </c>
      <c r="T29" s="374">
        <v>46</v>
      </c>
      <c r="U29" s="374">
        <v>35</v>
      </c>
      <c r="V29" s="374">
        <v>40</v>
      </c>
      <c r="W29" s="374"/>
      <c r="X29" s="374"/>
      <c r="Y29" s="374"/>
      <c r="Z29" s="374"/>
      <c r="AA29" s="374"/>
      <c r="AB29" s="37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>
        <v>189</v>
      </c>
      <c r="AQ29" s="374"/>
      <c r="AR29" s="374"/>
      <c r="AS29" s="374"/>
      <c r="AT29" s="374" t="s">
        <v>222</v>
      </c>
      <c r="AU29" s="374" t="s">
        <v>222</v>
      </c>
      <c r="AV29" s="374" t="s">
        <v>222</v>
      </c>
      <c r="AW29" s="374" t="s">
        <v>222</v>
      </c>
      <c r="AX29" s="374" t="s">
        <v>222</v>
      </c>
      <c r="AY29" s="374" t="s">
        <v>222</v>
      </c>
      <c r="AZ29" s="374" t="s">
        <v>222</v>
      </c>
      <c r="BA29" s="374" t="s">
        <v>222</v>
      </c>
      <c r="BB29" s="374" t="s">
        <v>222</v>
      </c>
      <c r="BC29" s="374" t="s">
        <v>222</v>
      </c>
      <c r="BD29" s="374" t="s">
        <v>222</v>
      </c>
      <c r="BE29" s="374" t="s">
        <v>222</v>
      </c>
      <c r="BF29" s="374" t="s">
        <v>222</v>
      </c>
      <c r="BG29" s="374" t="s">
        <v>222</v>
      </c>
      <c r="BH29" s="374" t="s">
        <v>222</v>
      </c>
      <c r="BI29" s="374" t="s">
        <v>319</v>
      </c>
      <c r="BJ29" s="374" t="s">
        <v>227</v>
      </c>
      <c r="BK29" s="374" t="s">
        <v>227</v>
      </c>
    </row>
    <row r="30" spans="1:63" ht="15.75" x14ac:dyDescent="0.25">
      <c r="A30" s="374">
        <v>28</v>
      </c>
      <c r="B30" s="374">
        <v>428</v>
      </c>
      <c r="C30" s="374" t="s">
        <v>153</v>
      </c>
      <c r="D30" s="465" t="s">
        <v>962</v>
      </c>
      <c r="E30" s="466" t="s">
        <v>963</v>
      </c>
      <c r="F30" s="466" t="s">
        <v>964</v>
      </c>
      <c r="G30" s="374" t="s">
        <v>113</v>
      </c>
      <c r="H30" s="374">
        <v>1968</v>
      </c>
      <c r="I30" s="374" t="s">
        <v>171</v>
      </c>
      <c r="J30" s="471">
        <v>302292231</v>
      </c>
      <c r="K30" s="481">
        <v>42419</v>
      </c>
      <c r="L30" s="467">
        <v>21376037368</v>
      </c>
      <c r="M30" s="468"/>
      <c r="N30" s="512">
        <v>42633</v>
      </c>
      <c r="O30" s="374">
        <v>39</v>
      </c>
      <c r="P30" s="374">
        <v>39</v>
      </c>
      <c r="Q30" s="374">
        <v>39</v>
      </c>
      <c r="R30" s="374">
        <v>39</v>
      </c>
      <c r="S30" s="374">
        <v>57</v>
      </c>
      <c r="T30" s="374">
        <v>59</v>
      </c>
      <c r="U30" s="374">
        <v>57</v>
      </c>
      <c r="V30" s="374">
        <v>59</v>
      </c>
      <c r="W30" s="374"/>
      <c r="X30" s="374"/>
      <c r="Y30" s="374"/>
      <c r="Z30" s="374"/>
      <c r="AA30" s="374"/>
      <c r="AB30" s="374"/>
      <c r="AC30" s="374"/>
      <c r="AD30" s="374"/>
      <c r="AE30" s="374"/>
      <c r="AF30" s="374"/>
      <c r="AG30" s="374"/>
      <c r="AH30" s="374"/>
      <c r="AI30" s="374"/>
      <c r="AJ30" s="374"/>
      <c r="AK30" s="374"/>
      <c r="AL30" s="374"/>
      <c r="AM30" s="374"/>
      <c r="AN30" s="374"/>
      <c r="AO30" s="374"/>
      <c r="AP30" s="374">
        <v>199</v>
      </c>
      <c r="AQ30" s="374"/>
      <c r="AR30" s="374"/>
      <c r="AS30" s="374"/>
      <c r="AT30" s="374" t="s">
        <v>222</v>
      </c>
      <c r="AU30" s="374" t="s">
        <v>222</v>
      </c>
      <c r="AV30" s="374" t="s">
        <v>222</v>
      </c>
      <c r="AW30" s="374" t="s">
        <v>222</v>
      </c>
      <c r="AX30" s="374" t="s">
        <v>222</v>
      </c>
      <c r="AY30" s="374" t="s">
        <v>222</v>
      </c>
      <c r="AZ30" s="374" t="s">
        <v>222</v>
      </c>
      <c r="BA30" s="374" t="s">
        <v>222</v>
      </c>
      <c r="BB30" s="374" t="s">
        <v>222</v>
      </c>
      <c r="BC30" s="374" t="s">
        <v>222</v>
      </c>
      <c r="BD30" s="374" t="s">
        <v>222</v>
      </c>
      <c r="BE30" s="374" t="s">
        <v>222</v>
      </c>
      <c r="BF30" s="374" t="s">
        <v>222</v>
      </c>
      <c r="BG30" s="374" t="s">
        <v>222</v>
      </c>
      <c r="BH30" s="374" t="s">
        <v>222</v>
      </c>
      <c r="BI30" s="374" t="s">
        <v>718</v>
      </c>
      <c r="BJ30" s="374" t="s">
        <v>319</v>
      </c>
      <c r="BK30" s="374" t="s">
        <v>319</v>
      </c>
    </row>
    <row r="31" spans="1:63" ht="15.75" x14ac:dyDescent="0.25">
      <c r="A31" s="374">
        <v>29</v>
      </c>
      <c r="B31" s="374">
        <v>429</v>
      </c>
      <c r="C31" s="374" t="s">
        <v>153</v>
      </c>
      <c r="D31" s="469" t="s">
        <v>965</v>
      </c>
      <c r="E31" s="470" t="s">
        <v>966</v>
      </c>
      <c r="F31" s="470" t="s">
        <v>967</v>
      </c>
      <c r="G31" s="471" t="s">
        <v>113</v>
      </c>
      <c r="H31" s="374">
        <v>1996</v>
      </c>
      <c r="I31" s="471" t="s">
        <v>171</v>
      </c>
      <c r="J31" s="374">
        <v>309092024</v>
      </c>
      <c r="K31" s="493">
        <v>42603</v>
      </c>
      <c r="L31" s="467">
        <v>21136773521</v>
      </c>
      <c r="M31" s="468">
        <v>236982988587</v>
      </c>
      <c r="N31" s="512">
        <v>43648</v>
      </c>
      <c r="O31" s="374">
        <v>36</v>
      </c>
      <c r="P31" s="374">
        <v>35</v>
      </c>
      <c r="Q31" s="374">
        <v>30</v>
      </c>
      <c r="R31" s="374">
        <v>35</v>
      </c>
      <c r="S31" s="374">
        <v>37</v>
      </c>
      <c r="T31" s="374">
        <v>38</v>
      </c>
      <c r="U31" s="374">
        <v>42</v>
      </c>
      <c r="V31" s="374">
        <v>30</v>
      </c>
      <c r="W31" s="374"/>
      <c r="X31" s="374"/>
      <c r="Y31" s="374"/>
      <c r="Z31" s="374"/>
      <c r="AA31" s="374"/>
      <c r="AB31" s="374"/>
      <c r="AC31" s="374"/>
      <c r="AD31" s="374"/>
      <c r="AE31" s="374"/>
      <c r="AF31" s="374"/>
      <c r="AG31" s="374"/>
      <c r="AH31" s="374"/>
      <c r="AI31" s="374"/>
      <c r="AJ31" s="374"/>
      <c r="AK31" s="374"/>
      <c r="AL31" s="374"/>
      <c r="AM31" s="374"/>
      <c r="AN31" s="374"/>
      <c r="AO31" s="374"/>
      <c r="AP31" s="374">
        <v>179</v>
      </c>
      <c r="AQ31" s="374"/>
      <c r="AR31" s="374"/>
      <c r="AS31" s="374"/>
      <c r="AT31" s="374" t="s">
        <v>222</v>
      </c>
      <c r="AU31" s="374" t="s">
        <v>222</v>
      </c>
      <c r="AV31" s="374" t="s">
        <v>222</v>
      </c>
      <c r="AW31" s="374" t="s">
        <v>222</v>
      </c>
      <c r="AX31" s="374" t="s">
        <v>222</v>
      </c>
      <c r="AY31" s="374" t="s">
        <v>222</v>
      </c>
      <c r="AZ31" s="374" t="s">
        <v>222</v>
      </c>
      <c r="BA31" s="374" t="s">
        <v>222</v>
      </c>
      <c r="BB31" s="374" t="s">
        <v>222</v>
      </c>
      <c r="BC31" s="374" t="s">
        <v>222</v>
      </c>
      <c r="BD31" s="374" t="s">
        <v>222</v>
      </c>
      <c r="BE31" s="374" t="s">
        <v>222</v>
      </c>
      <c r="BF31" s="374" t="s">
        <v>222</v>
      </c>
      <c r="BG31" s="374" t="s">
        <v>222</v>
      </c>
      <c r="BH31" s="374" t="s">
        <v>222</v>
      </c>
      <c r="BI31" s="374" t="s">
        <v>319</v>
      </c>
      <c r="BJ31" s="374" t="s">
        <v>222</v>
      </c>
      <c r="BK31" s="374" t="s">
        <v>227</v>
      </c>
    </row>
    <row r="32" spans="1:63" ht="15.75" x14ac:dyDescent="0.25">
      <c r="A32" s="374">
        <v>30</v>
      </c>
      <c r="B32" s="374">
        <v>430</v>
      </c>
      <c r="C32" s="374" t="s">
        <v>153</v>
      </c>
      <c r="D32" s="465" t="s">
        <v>968</v>
      </c>
      <c r="E32" s="466" t="s">
        <v>969</v>
      </c>
      <c r="F32" s="466" t="s">
        <v>970</v>
      </c>
      <c r="G32" s="374" t="s">
        <v>113</v>
      </c>
      <c r="H32" s="374">
        <v>1980</v>
      </c>
      <c r="I32" s="374" t="s">
        <v>171</v>
      </c>
      <c r="J32" s="374">
        <v>321053265</v>
      </c>
      <c r="K32" s="481">
        <v>42619</v>
      </c>
      <c r="L32" s="467">
        <v>21265088761</v>
      </c>
      <c r="M32" s="468"/>
      <c r="N32" s="512">
        <v>43643</v>
      </c>
      <c r="O32" s="374">
        <v>30</v>
      </c>
      <c r="P32" s="374">
        <v>28</v>
      </c>
      <c r="Q32" s="374">
        <v>32</v>
      </c>
      <c r="R32" s="374">
        <v>35</v>
      </c>
      <c r="S32" s="374">
        <v>38</v>
      </c>
      <c r="T32" s="374">
        <v>53</v>
      </c>
      <c r="U32" s="374">
        <v>43</v>
      </c>
      <c r="V32" s="374">
        <v>32</v>
      </c>
      <c r="W32" s="374"/>
      <c r="X32" s="374"/>
      <c r="Y32" s="374"/>
      <c r="Z32" s="374"/>
      <c r="AA32" s="374"/>
      <c r="AB32" s="374"/>
      <c r="AC32" s="374"/>
      <c r="AD32" s="374"/>
      <c r="AE32" s="374"/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374">
        <v>180</v>
      </c>
      <c r="AQ32" s="374"/>
      <c r="AR32" s="374"/>
      <c r="AS32" s="374"/>
      <c r="AT32" s="374" t="s">
        <v>222</v>
      </c>
      <c r="AU32" s="374" t="s">
        <v>222</v>
      </c>
      <c r="AV32" s="374" t="s">
        <v>222</v>
      </c>
      <c r="AW32" s="374" t="s">
        <v>222</v>
      </c>
      <c r="AX32" s="374" t="s">
        <v>222</v>
      </c>
      <c r="AY32" s="374" t="s">
        <v>222</v>
      </c>
      <c r="AZ32" s="374" t="s">
        <v>222</v>
      </c>
      <c r="BA32" s="374" t="s">
        <v>222</v>
      </c>
      <c r="BB32" s="374" t="s">
        <v>222</v>
      </c>
      <c r="BC32" s="374" t="s">
        <v>222</v>
      </c>
      <c r="BD32" s="374" t="s">
        <v>222</v>
      </c>
      <c r="BE32" s="374" t="s">
        <v>222</v>
      </c>
      <c r="BF32" s="374" t="s">
        <v>222</v>
      </c>
      <c r="BG32" s="374" t="s">
        <v>222</v>
      </c>
      <c r="BH32" s="374" t="s">
        <v>222</v>
      </c>
      <c r="BI32" s="374" t="s">
        <v>319</v>
      </c>
      <c r="BJ32" s="374" t="s">
        <v>222</v>
      </c>
      <c r="BK32" s="374" t="s">
        <v>222</v>
      </c>
    </row>
    <row r="33" spans="1:63" ht="15.75" x14ac:dyDescent="0.25">
      <c r="A33" s="374">
        <v>31</v>
      </c>
      <c r="B33" s="374">
        <v>431</v>
      </c>
      <c r="C33" s="374" t="s">
        <v>153</v>
      </c>
      <c r="D33" s="465" t="s">
        <v>971</v>
      </c>
      <c r="E33" s="466" t="s">
        <v>972</v>
      </c>
      <c r="F33" s="466" t="s">
        <v>941</v>
      </c>
      <c r="G33" s="374" t="s">
        <v>113</v>
      </c>
      <c r="H33" s="374">
        <v>2230</v>
      </c>
      <c r="I33" s="374" t="s">
        <v>171</v>
      </c>
      <c r="J33" s="374">
        <v>303996690</v>
      </c>
      <c r="K33" s="481">
        <v>42698</v>
      </c>
      <c r="L33" s="467">
        <v>21147310340</v>
      </c>
      <c r="M33" s="468">
        <v>419540208291</v>
      </c>
      <c r="N33" s="512">
        <v>43676</v>
      </c>
      <c r="O33" s="374">
        <v>39</v>
      </c>
      <c r="P33" s="374">
        <v>38</v>
      </c>
      <c r="Q33" s="374">
        <v>39</v>
      </c>
      <c r="R33" s="374">
        <v>38</v>
      </c>
      <c r="S33" s="374">
        <v>60</v>
      </c>
      <c r="T33" s="374">
        <v>48</v>
      </c>
      <c r="U33" s="374">
        <v>54</v>
      </c>
      <c r="V33" s="374">
        <v>48</v>
      </c>
      <c r="W33" s="374"/>
      <c r="X33" s="374"/>
      <c r="Y33" s="374"/>
      <c r="Z33" s="374"/>
      <c r="AA33" s="374"/>
      <c r="AB33" s="37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374">
        <v>197</v>
      </c>
      <c r="AQ33" s="374"/>
      <c r="AR33" s="374"/>
      <c r="AS33" s="374"/>
      <c r="AT33" s="374" t="s">
        <v>222</v>
      </c>
      <c r="AU33" s="374" t="s">
        <v>222</v>
      </c>
      <c r="AV33" s="374" t="s">
        <v>222</v>
      </c>
      <c r="AW33" s="374" t="s">
        <v>222</v>
      </c>
      <c r="AX33" s="374" t="s">
        <v>222</v>
      </c>
      <c r="AY33" s="374" t="s">
        <v>222</v>
      </c>
      <c r="AZ33" s="374" t="s">
        <v>222</v>
      </c>
      <c r="BA33" s="374" t="s">
        <v>222</v>
      </c>
      <c r="BB33" s="374" t="s">
        <v>222</v>
      </c>
      <c r="BC33" s="374" t="s">
        <v>222</v>
      </c>
      <c r="BD33" s="374" t="s">
        <v>222</v>
      </c>
      <c r="BE33" s="374" t="s">
        <v>222</v>
      </c>
      <c r="BF33" s="374" t="s">
        <v>222</v>
      </c>
      <c r="BG33" s="374" t="s">
        <v>222</v>
      </c>
      <c r="BH33" s="374" t="s">
        <v>222</v>
      </c>
      <c r="BI33" s="374" t="s">
        <v>319</v>
      </c>
      <c r="BJ33" s="374" t="s">
        <v>319</v>
      </c>
      <c r="BK33" s="374" t="s">
        <v>319</v>
      </c>
    </row>
    <row r="34" spans="1:63" ht="15.75" x14ac:dyDescent="0.25">
      <c r="A34" s="374">
        <v>32</v>
      </c>
      <c r="B34" s="374">
        <v>432</v>
      </c>
      <c r="C34" s="374" t="s">
        <v>153</v>
      </c>
      <c r="D34" s="469" t="s">
        <v>973</v>
      </c>
      <c r="E34" s="470" t="s">
        <v>974</v>
      </c>
      <c r="F34" s="470" t="s">
        <v>634</v>
      </c>
      <c r="G34" s="471" t="s">
        <v>113</v>
      </c>
      <c r="H34" s="374">
        <v>2781</v>
      </c>
      <c r="I34" s="471" t="s">
        <v>171</v>
      </c>
      <c r="J34" s="374">
        <v>313335832</v>
      </c>
      <c r="K34" s="493">
        <v>42785</v>
      </c>
      <c r="L34" s="467">
        <v>21521864684</v>
      </c>
      <c r="M34" s="468">
        <v>557317550095</v>
      </c>
      <c r="N34" s="512">
        <v>44781</v>
      </c>
      <c r="O34" s="374">
        <v>39</v>
      </c>
      <c r="P34" s="374">
        <v>37</v>
      </c>
      <c r="Q34" s="374">
        <v>38</v>
      </c>
      <c r="R34" s="374">
        <v>38</v>
      </c>
      <c r="S34" s="374">
        <v>59</v>
      </c>
      <c r="T34" s="374">
        <v>57</v>
      </c>
      <c r="U34" s="374">
        <v>55</v>
      </c>
      <c r="V34" s="374">
        <v>59</v>
      </c>
      <c r="W34" s="374"/>
      <c r="X34" s="374"/>
      <c r="Y34" s="374"/>
      <c r="Z34" s="374"/>
      <c r="AA34" s="374"/>
      <c r="AB34" s="374"/>
      <c r="AC34" s="374"/>
      <c r="AD34" s="374"/>
      <c r="AE34" s="374"/>
      <c r="AF34" s="374"/>
      <c r="AG34" s="374"/>
      <c r="AH34" s="374"/>
      <c r="AI34" s="374"/>
      <c r="AJ34" s="374"/>
      <c r="AK34" s="374"/>
      <c r="AL34" s="374"/>
      <c r="AM34" s="374"/>
      <c r="AN34" s="374"/>
      <c r="AO34" s="374"/>
      <c r="AP34" s="374">
        <v>195</v>
      </c>
      <c r="AQ34" s="374"/>
      <c r="AR34" s="374"/>
      <c r="AS34" s="374"/>
      <c r="AT34" s="374" t="s">
        <v>222</v>
      </c>
      <c r="AU34" s="374" t="s">
        <v>222</v>
      </c>
      <c r="AV34" s="374" t="s">
        <v>222</v>
      </c>
      <c r="AW34" s="374" t="s">
        <v>222</v>
      </c>
      <c r="AX34" s="374" t="s">
        <v>222</v>
      </c>
      <c r="AY34" s="374" t="s">
        <v>222</v>
      </c>
      <c r="AZ34" s="374" t="s">
        <v>222</v>
      </c>
      <c r="BA34" s="374" t="s">
        <v>222</v>
      </c>
      <c r="BB34" s="374" t="s">
        <v>222</v>
      </c>
      <c r="BC34" s="374" t="s">
        <v>222</v>
      </c>
      <c r="BD34" s="374" t="s">
        <v>222</v>
      </c>
      <c r="BE34" s="374" t="s">
        <v>222</v>
      </c>
      <c r="BF34" s="374" t="s">
        <v>222</v>
      </c>
      <c r="BG34" s="374" t="s">
        <v>222</v>
      </c>
      <c r="BH34" s="374" t="s">
        <v>222</v>
      </c>
      <c r="BI34" s="374" t="s">
        <v>718</v>
      </c>
      <c r="BJ34" s="374" t="s">
        <v>319</v>
      </c>
      <c r="BK34" s="374" t="s">
        <v>319</v>
      </c>
    </row>
    <row r="35" spans="1:63" ht="15.75" x14ac:dyDescent="0.25">
      <c r="A35" s="374">
        <v>33</v>
      </c>
      <c r="B35" s="374">
        <v>433</v>
      </c>
      <c r="C35" s="374" t="s">
        <v>153</v>
      </c>
      <c r="D35" s="465" t="s">
        <v>975</v>
      </c>
      <c r="E35" s="466" t="s">
        <v>976</v>
      </c>
      <c r="F35" s="466" t="s">
        <v>977</v>
      </c>
      <c r="G35" s="374" t="s">
        <v>113</v>
      </c>
      <c r="H35" s="374">
        <v>2051</v>
      </c>
      <c r="I35" s="374" t="s">
        <v>171</v>
      </c>
      <c r="J35" s="471">
        <v>312228602</v>
      </c>
      <c r="K35" s="481">
        <v>42561</v>
      </c>
      <c r="L35" s="467">
        <v>21360922078</v>
      </c>
      <c r="M35" s="468">
        <v>277339478989</v>
      </c>
      <c r="N35" s="512">
        <v>43672</v>
      </c>
      <c r="O35" s="374">
        <v>39</v>
      </c>
      <c r="P35" s="374">
        <v>39</v>
      </c>
      <c r="Q35" s="374">
        <v>39</v>
      </c>
      <c r="R35" s="374">
        <v>39</v>
      </c>
      <c r="S35" s="374">
        <v>55</v>
      </c>
      <c r="T35" s="374">
        <v>56</v>
      </c>
      <c r="U35" s="374">
        <v>59</v>
      </c>
      <c r="V35" s="374">
        <v>50</v>
      </c>
      <c r="W35" s="374"/>
      <c r="X35" s="374"/>
      <c r="Y35" s="374"/>
      <c r="Z35" s="374"/>
      <c r="AA35" s="374"/>
      <c r="AB35" s="374"/>
      <c r="AC35" s="374"/>
      <c r="AD35" s="374"/>
      <c r="AE35" s="374"/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374">
        <v>196</v>
      </c>
      <c r="AQ35" s="374"/>
      <c r="AR35" s="374"/>
      <c r="AS35" s="374"/>
      <c r="AT35" s="374" t="s">
        <v>222</v>
      </c>
      <c r="AU35" s="374" t="s">
        <v>222</v>
      </c>
      <c r="AV35" s="374" t="s">
        <v>222</v>
      </c>
      <c r="AW35" s="374" t="s">
        <v>222</v>
      </c>
      <c r="AX35" s="374" t="s">
        <v>222</v>
      </c>
      <c r="AY35" s="374" t="s">
        <v>222</v>
      </c>
      <c r="AZ35" s="374" t="s">
        <v>222</v>
      </c>
      <c r="BA35" s="374" t="s">
        <v>222</v>
      </c>
      <c r="BB35" s="374" t="s">
        <v>222</v>
      </c>
      <c r="BC35" s="374" t="s">
        <v>222</v>
      </c>
      <c r="BD35" s="374" t="s">
        <v>222</v>
      </c>
      <c r="BE35" s="374" t="s">
        <v>222</v>
      </c>
      <c r="BF35" s="374" t="s">
        <v>222</v>
      </c>
      <c r="BG35" s="374" t="s">
        <v>222</v>
      </c>
      <c r="BH35" s="374" t="s">
        <v>222</v>
      </c>
      <c r="BI35" s="374" t="s">
        <v>319</v>
      </c>
      <c r="BJ35" s="374" t="s">
        <v>319</v>
      </c>
      <c r="BK35" s="374" t="s">
        <v>319</v>
      </c>
    </row>
    <row r="36" spans="1:63" ht="15.75" x14ac:dyDescent="0.25">
      <c r="A36" s="374">
        <v>34</v>
      </c>
      <c r="B36" s="374">
        <v>434</v>
      </c>
      <c r="C36" s="374" t="s">
        <v>153</v>
      </c>
      <c r="D36" s="465" t="s">
        <v>978</v>
      </c>
      <c r="E36" s="466" t="s">
        <v>979</v>
      </c>
      <c r="F36" s="466" t="s">
        <v>980</v>
      </c>
      <c r="G36" s="374" t="s">
        <v>113</v>
      </c>
      <c r="H36" s="374">
        <v>3458</v>
      </c>
      <c r="I36" s="374" t="s">
        <v>171</v>
      </c>
      <c r="J36" s="374">
        <v>199866195</v>
      </c>
      <c r="K36" s="481">
        <v>42235</v>
      </c>
      <c r="L36" s="467">
        <v>23203099351</v>
      </c>
      <c r="M36" s="468">
        <v>529344293584</v>
      </c>
      <c r="N36" s="512">
        <v>45498</v>
      </c>
      <c r="O36" s="374">
        <v>30</v>
      </c>
      <c r="P36" s="374">
        <v>25</v>
      </c>
      <c r="Q36" s="374">
        <v>28</v>
      </c>
      <c r="R36" s="374">
        <v>30</v>
      </c>
      <c r="S36" s="374">
        <v>35</v>
      </c>
      <c r="T36" s="374">
        <v>38</v>
      </c>
      <c r="U36" s="374">
        <v>35</v>
      </c>
      <c r="V36" s="374">
        <v>30</v>
      </c>
      <c r="W36" s="374"/>
      <c r="X36" s="374"/>
      <c r="Y36" s="374"/>
      <c r="Z36" s="374"/>
      <c r="AA36" s="374"/>
      <c r="AB36" s="374"/>
      <c r="AC36" s="374"/>
      <c r="AD36" s="374"/>
      <c r="AE36" s="374"/>
      <c r="AF36" s="374"/>
      <c r="AG36" s="374"/>
      <c r="AH36" s="374"/>
      <c r="AI36" s="374"/>
      <c r="AJ36" s="374"/>
      <c r="AK36" s="374"/>
      <c r="AL36" s="374"/>
      <c r="AM36" s="374"/>
      <c r="AN36" s="374"/>
      <c r="AO36" s="374"/>
      <c r="AP36" s="374">
        <v>185</v>
      </c>
      <c r="AQ36" s="374"/>
      <c r="AR36" s="374"/>
      <c r="AS36" s="374"/>
      <c r="AT36" s="374" t="s">
        <v>227</v>
      </c>
      <c r="AU36" s="374" t="s">
        <v>227</v>
      </c>
      <c r="AV36" s="374" t="s">
        <v>222</v>
      </c>
      <c r="AW36" s="374" t="s">
        <v>227</v>
      </c>
      <c r="AX36" s="374" t="s">
        <v>227</v>
      </c>
      <c r="AY36" s="374" t="s">
        <v>227</v>
      </c>
      <c r="AZ36" s="374" t="s">
        <v>227</v>
      </c>
      <c r="BA36" s="374" t="s">
        <v>227</v>
      </c>
      <c r="BB36" s="374" t="s">
        <v>227</v>
      </c>
      <c r="BC36" s="374" t="s">
        <v>227</v>
      </c>
      <c r="BD36" s="374" t="s">
        <v>222</v>
      </c>
      <c r="BE36" s="374" t="s">
        <v>227</v>
      </c>
      <c r="BF36" s="374" t="s">
        <v>227</v>
      </c>
      <c r="BG36" s="374" t="s">
        <v>227</v>
      </c>
      <c r="BH36" s="374" t="s">
        <v>227</v>
      </c>
      <c r="BI36" s="374" t="s">
        <v>319</v>
      </c>
      <c r="BJ36" s="374" t="s">
        <v>227</v>
      </c>
      <c r="BK36" s="374" t="s">
        <v>227</v>
      </c>
    </row>
    <row r="37" spans="1:63" ht="15.75" x14ac:dyDescent="0.25">
      <c r="A37" s="374">
        <v>35</v>
      </c>
      <c r="B37" s="374">
        <v>435</v>
      </c>
      <c r="C37" s="374" t="s">
        <v>153</v>
      </c>
      <c r="D37" s="465" t="s">
        <v>981</v>
      </c>
      <c r="E37" s="466" t="s">
        <v>982</v>
      </c>
      <c r="F37" s="466" t="s">
        <v>983</v>
      </c>
      <c r="G37" s="374" t="s">
        <v>113</v>
      </c>
      <c r="H37" s="374">
        <v>2042</v>
      </c>
      <c r="I37" s="374" t="s">
        <v>171</v>
      </c>
      <c r="J37" s="471">
        <v>308659397</v>
      </c>
      <c r="K37" s="481">
        <v>42280</v>
      </c>
      <c r="L37" s="467">
        <v>21217684553</v>
      </c>
      <c r="M37" s="468">
        <v>764018785991</v>
      </c>
      <c r="N37" s="512">
        <v>43663</v>
      </c>
      <c r="O37" s="374">
        <v>38</v>
      </c>
      <c r="P37" s="374">
        <v>37</v>
      </c>
      <c r="Q37" s="374">
        <v>38</v>
      </c>
      <c r="R37" s="374">
        <v>36</v>
      </c>
      <c r="S37" s="374">
        <v>50</v>
      </c>
      <c r="T37" s="374">
        <v>52</v>
      </c>
      <c r="U37" s="374">
        <v>50</v>
      </c>
      <c r="V37" s="374">
        <v>52</v>
      </c>
      <c r="W37" s="374"/>
      <c r="X37" s="374"/>
      <c r="Y37" s="374"/>
      <c r="Z37" s="374"/>
      <c r="AA37" s="374"/>
      <c r="AB37" s="374"/>
      <c r="AC37" s="374"/>
      <c r="AD37" s="374"/>
      <c r="AE37" s="374"/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374">
        <v>195</v>
      </c>
      <c r="AQ37" s="374"/>
      <c r="AR37" s="374"/>
      <c r="AS37" s="374"/>
      <c r="AT37" s="374" t="s">
        <v>222</v>
      </c>
      <c r="AU37" s="374" t="s">
        <v>222</v>
      </c>
      <c r="AV37" s="374" t="s">
        <v>222</v>
      </c>
      <c r="AW37" s="374" t="s">
        <v>222</v>
      </c>
      <c r="AX37" s="374" t="s">
        <v>222</v>
      </c>
      <c r="AY37" s="374" t="s">
        <v>222</v>
      </c>
      <c r="AZ37" s="374" t="s">
        <v>222</v>
      </c>
      <c r="BA37" s="374" t="s">
        <v>222</v>
      </c>
      <c r="BB37" s="374" t="s">
        <v>222</v>
      </c>
      <c r="BC37" s="374" t="s">
        <v>222</v>
      </c>
      <c r="BD37" s="374" t="s">
        <v>222</v>
      </c>
      <c r="BE37" s="374" t="s">
        <v>222</v>
      </c>
      <c r="BF37" s="374" t="s">
        <v>222</v>
      </c>
      <c r="BG37" s="374" t="s">
        <v>222</v>
      </c>
      <c r="BH37" s="374" t="s">
        <v>222</v>
      </c>
      <c r="BI37" s="374" t="s">
        <v>319</v>
      </c>
      <c r="BJ37" s="374" t="s">
        <v>319</v>
      </c>
      <c r="BK37" s="374" t="s">
        <v>319</v>
      </c>
    </row>
    <row r="38" spans="1:63" ht="15.75" x14ac:dyDescent="0.25">
      <c r="A38" s="374">
        <v>36</v>
      </c>
      <c r="B38" s="374">
        <v>436</v>
      </c>
      <c r="C38" s="374" t="s">
        <v>153</v>
      </c>
      <c r="D38" s="465" t="s">
        <v>984</v>
      </c>
      <c r="E38" s="466" t="s">
        <v>985</v>
      </c>
      <c r="F38" s="466" t="s">
        <v>602</v>
      </c>
      <c r="G38" s="374" t="s">
        <v>113</v>
      </c>
      <c r="H38" s="374">
        <v>2050</v>
      </c>
      <c r="I38" s="374" t="s">
        <v>171</v>
      </c>
      <c r="J38" s="374">
        <v>316108207</v>
      </c>
      <c r="K38" s="481">
        <v>42623</v>
      </c>
      <c r="L38" s="467">
        <v>21442050771</v>
      </c>
      <c r="M38" s="468">
        <v>279178671606</v>
      </c>
      <c r="N38" s="512">
        <v>43671</v>
      </c>
      <c r="O38" s="374">
        <v>35</v>
      </c>
      <c r="P38" s="374">
        <v>32</v>
      </c>
      <c r="Q38" s="374">
        <v>38</v>
      </c>
      <c r="R38" s="374">
        <v>34</v>
      </c>
      <c r="S38" s="374">
        <v>32</v>
      </c>
      <c r="T38" s="374">
        <v>35</v>
      </c>
      <c r="U38" s="374">
        <v>48</v>
      </c>
      <c r="V38" s="374">
        <v>38</v>
      </c>
      <c r="W38" s="374"/>
      <c r="X38" s="374"/>
      <c r="Y38" s="374"/>
      <c r="Z38" s="374"/>
      <c r="AA38" s="374"/>
      <c r="AB38" s="37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>
        <v>188</v>
      </c>
      <c r="AQ38" s="374"/>
      <c r="AR38" s="374"/>
      <c r="AS38" s="374"/>
      <c r="AT38" s="374" t="s">
        <v>222</v>
      </c>
      <c r="AU38" s="374" t="s">
        <v>222</v>
      </c>
      <c r="AV38" s="374" t="s">
        <v>222</v>
      </c>
      <c r="AW38" s="374" t="s">
        <v>222</v>
      </c>
      <c r="AX38" s="374" t="s">
        <v>222</v>
      </c>
      <c r="AY38" s="374" t="s">
        <v>222</v>
      </c>
      <c r="AZ38" s="374" t="s">
        <v>222</v>
      </c>
      <c r="BA38" s="374" t="s">
        <v>227</v>
      </c>
      <c r="BB38" s="374" t="s">
        <v>227</v>
      </c>
      <c r="BC38" s="374" t="s">
        <v>222</v>
      </c>
      <c r="BD38" s="374" t="s">
        <v>222</v>
      </c>
      <c r="BE38" s="374" t="s">
        <v>222</v>
      </c>
      <c r="BF38" s="374" t="s">
        <v>222</v>
      </c>
      <c r="BG38" s="374" t="s">
        <v>222</v>
      </c>
      <c r="BH38" s="374" t="s">
        <v>222</v>
      </c>
      <c r="BI38" s="374" t="s">
        <v>319</v>
      </c>
      <c r="BJ38" s="374" t="s">
        <v>222</v>
      </c>
      <c r="BK38" s="374" t="s">
        <v>222</v>
      </c>
    </row>
    <row r="39" spans="1:63" ht="15.75" x14ac:dyDescent="0.25">
      <c r="A39" s="374">
        <v>37</v>
      </c>
      <c r="B39" s="374">
        <v>437</v>
      </c>
      <c r="C39" s="374" t="s">
        <v>153</v>
      </c>
      <c r="D39" s="465" t="s">
        <v>986</v>
      </c>
      <c r="E39" s="466" t="s">
        <v>987</v>
      </c>
      <c r="F39" s="466" t="s">
        <v>988</v>
      </c>
      <c r="G39" s="374" t="s">
        <v>113</v>
      </c>
      <c r="H39" s="374">
        <v>2044</v>
      </c>
      <c r="I39" s="374" t="s">
        <v>171</v>
      </c>
      <c r="J39" s="374">
        <v>308769385</v>
      </c>
      <c r="K39" s="481">
        <v>42267</v>
      </c>
      <c r="L39" s="467">
        <v>21677591957</v>
      </c>
      <c r="M39" s="468">
        <v>864495952921</v>
      </c>
      <c r="N39" s="512">
        <v>43663</v>
      </c>
      <c r="O39" s="374">
        <v>35</v>
      </c>
      <c r="P39" s="374">
        <v>38</v>
      </c>
      <c r="Q39" s="374">
        <v>37</v>
      </c>
      <c r="R39" s="374">
        <v>36</v>
      </c>
      <c r="S39" s="374">
        <v>37</v>
      </c>
      <c r="T39" s="374">
        <v>42</v>
      </c>
      <c r="U39" s="374">
        <v>46</v>
      </c>
      <c r="V39" s="374">
        <v>32</v>
      </c>
      <c r="W39" s="374"/>
      <c r="X39" s="374"/>
      <c r="Y39" s="374"/>
      <c r="Z39" s="374"/>
      <c r="AA39" s="374"/>
      <c r="AB39" s="374"/>
      <c r="AC39" s="374"/>
      <c r="AD39" s="374"/>
      <c r="AE39" s="374"/>
      <c r="AF39" s="374"/>
      <c r="AG39" s="374"/>
      <c r="AH39" s="374"/>
      <c r="AI39" s="374"/>
      <c r="AJ39" s="374"/>
      <c r="AK39" s="374"/>
      <c r="AL39" s="374"/>
      <c r="AM39" s="374"/>
      <c r="AN39" s="374"/>
      <c r="AO39" s="374"/>
      <c r="AP39" s="374">
        <v>180</v>
      </c>
      <c r="AQ39" s="374"/>
      <c r="AR39" s="374"/>
      <c r="AS39" s="374"/>
      <c r="AT39" s="374" t="s">
        <v>222</v>
      </c>
      <c r="AU39" s="374" t="s">
        <v>222</v>
      </c>
      <c r="AV39" s="374" t="s">
        <v>222</v>
      </c>
      <c r="AW39" s="374" t="s">
        <v>222</v>
      </c>
      <c r="AX39" s="374" t="s">
        <v>222</v>
      </c>
      <c r="AY39" s="374" t="s">
        <v>222</v>
      </c>
      <c r="AZ39" s="374" t="s">
        <v>222</v>
      </c>
      <c r="BA39" s="374" t="s">
        <v>222</v>
      </c>
      <c r="BB39" s="374" t="s">
        <v>222</v>
      </c>
      <c r="BC39" s="374" t="s">
        <v>222</v>
      </c>
      <c r="BD39" s="374" t="s">
        <v>222</v>
      </c>
      <c r="BE39" s="374" t="s">
        <v>222</v>
      </c>
      <c r="BF39" s="374" t="s">
        <v>222</v>
      </c>
      <c r="BG39" s="374" t="s">
        <v>222</v>
      </c>
      <c r="BH39" s="374" t="s">
        <v>222</v>
      </c>
      <c r="BI39" s="374" t="s">
        <v>319</v>
      </c>
      <c r="BJ39" s="374" t="s">
        <v>319</v>
      </c>
      <c r="BK39" s="374" t="s">
        <v>319</v>
      </c>
    </row>
    <row r="40" spans="1:63" ht="15.75" x14ac:dyDescent="0.25">
      <c r="A40" s="374">
        <v>38</v>
      </c>
      <c r="B40" s="374">
        <v>438</v>
      </c>
      <c r="C40" s="374" t="s">
        <v>153</v>
      </c>
      <c r="D40" s="465" t="s">
        <v>989</v>
      </c>
      <c r="E40" s="466" t="s">
        <v>990</v>
      </c>
      <c r="F40" s="466" t="s">
        <v>707</v>
      </c>
      <c r="G40" s="374" t="s">
        <v>136</v>
      </c>
      <c r="H40" s="374">
        <v>2034</v>
      </c>
      <c r="I40" s="374" t="s">
        <v>172</v>
      </c>
      <c r="J40" s="374">
        <v>304541189</v>
      </c>
      <c r="K40" s="481">
        <v>42475</v>
      </c>
      <c r="L40" s="467">
        <v>21428217539</v>
      </c>
      <c r="M40" s="468">
        <v>985790352343</v>
      </c>
      <c r="N40" s="512">
        <v>43663</v>
      </c>
      <c r="O40" s="374">
        <v>39</v>
      </c>
      <c r="P40" s="374">
        <v>38</v>
      </c>
      <c r="Q40" s="374">
        <v>39</v>
      </c>
      <c r="R40" s="374">
        <v>38</v>
      </c>
      <c r="S40" s="374">
        <v>59</v>
      </c>
      <c r="T40" s="374">
        <v>54</v>
      </c>
      <c r="U40" s="374">
        <v>52</v>
      </c>
      <c r="V40" s="374">
        <v>59</v>
      </c>
      <c r="W40" s="374"/>
      <c r="X40" s="374"/>
      <c r="Y40" s="374"/>
      <c r="Z40" s="374"/>
      <c r="AA40" s="374"/>
      <c r="AB40" s="374"/>
      <c r="AC40" s="374"/>
      <c r="AD40" s="374"/>
      <c r="AE40" s="374"/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374">
        <v>194</v>
      </c>
      <c r="AQ40" s="374"/>
      <c r="AR40" s="374"/>
      <c r="AS40" s="374"/>
      <c r="AT40" s="374" t="s">
        <v>222</v>
      </c>
      <c r="AU40" s="374" t="s">
        <v>222</v>
      </c>
      <c r="AV40" s="374" t="s">
        <v>222</v>
      </c>
      <c r="AW40" s="374" t="s">
        <v>222</v>
      </c>
      <c r="AX40" s="374" t="s">
        <v>222</v>
      </c>
      <c r="AY40" s="374" t="s">
        <v>222</v>
      </c>
      <c r="AZ40" s="374" t="s">
        <v>222</v>
      </c>
      <c r="BA40" s="374" t="s">
        <v>222</v>
      </c>
      <c r="BB40" s="374" t="s">
        <v>222</v>
      </c>
      <c r="BC40" s="374" t="s">
        <v>222</v>
      </c>
      <c r="BD40" s="374" t="s">
        <v>222</v>
      </c>
      <c r="BE40" s="374" t="s">
        <v>222</v>
      </c>
      <c r="BF40" s="374" t="s">
        <v>222</v>
      </c>
      <c r="BG40" s="374" t="s">
        <v>222</v>
      </c>
      <c r="BH40" s="374" t="s">
        <v>222</v>
      </c>
      <c r="BI40" s="374" t="s">
        <v>319</v>
      </c>
      <c r="BJ40" s="374" t="s">
        <v>319</v>
      </c>
      <c r="BK40" s="374" t="s">
        <v>319</v>
      </c>
    </row>
    <row r="41" spans="1:63" s="12" customFormat="1" ht="15.75" x14ac:dyDescent="0.25">
      <c r="A41" s="13"/>
      <c r="B41" s="13"/>
      <c r="C41" s="13"/>
      <c r="D41" s="101"/>
      <c r="E41" s="102"/>
      <c r="F41" s="102"/>
      <c r="G41" s="13"/>
      <c r="H41" s="13"/>
      <c r="I41" s="13"/>
      <c r="J41" s="13"/>
      <c r="K41" s="489"/>
      <c r="L41" s="13"/>
      <c r="M41" s="13"/>
      <c r="N41" s="489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</row>
    <row r="42" spans="1:63" ht="15.75" x14ac:dyDescent="0.25">
      <c r="A42" s="13"/>
      <c r="B42" s="13"/>
      <c r="C42" s="13"/>
      <c r="D42" s="101"/>
      <c r="E42" s="102"/>
      <c r="F42" s="102"/>
      <c r="G42" s="13"/>
      <c r="H42" s="13"/>
      <c r="I42" s="13"/>
      <c r="J42" s="13"/>
      <c r="K42" s="489"/>
      <c r="L42" s="13"/>
      <c r="M42" s="13"/>
      <c r="N42" s="489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</row>
    <row r="43" spans="1:63" ht="15.75" x14ac:dyDescent="0.25">
      <c r="A43" s="13"/>
      <c r="B43" s="13"/>
      <c r="C43" s="13"/>
      <c r="D43" s="101"/>
      <c r="E43" s="102"/>
      <c r="F43" s="102"/>
      <c r="G43" s="13"/>
      <c r="H43" s="13"/>
      <c r="I43" s="13"/>
      <c r="J43" s="13"/>
      <c r="K43" s="489"/>
      <c r="L43" s="13"/>
      <c r="M43" s="13"/>
      <c r="N43" s="489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</row>
    <row r="44" spans="1:63" ht="15.75" x14ac:dyDescent="0.25">
      <c r="A44" s="13"/>
      <c r="B44" s="13"/>
      <c r="C44" s="13"/>
      <c r="D44" s="101"/>
      <c r="E44" s="102"/>
      <c r="F44" s="102"/>
      <c r="G44" s="13"/>
      <c r="H44" s="13"/>
      <c r="I44" s="13"/>
      <c r="J44" s="13"/>
      <c r="K44" s="489"/>
      <c r="L44" s="13"/>
      <c r="M44" s="13"/>
      <c r="N44" s="489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</row>
    <row r="45" spans="1:63" ht="15.75" x14ac:dyDescent="0.25">
      <c r="A45" s="13"/>
      <c r="B45" s="13"/>
      <c r="C45" s="13"/>
      <c r="D45" s="101"/>
      <c r="E45" s="102"/>
      <c r="F45" s="102"/>
      <c r="G45" s="13"/>
      <c r="H45" s="13"/>
      <c r="I45" s="13"/>
      <c r="J45" s="13"/>
      <c r="K45" s="489"/>
      <c r="L45" s="13"/>
      <c r="M45" s="13"/>
      <c r="N45" s="489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</row>
    <row r="46" spans="1:63" ht="15.75" x14ac:dyDescent="0.25">
      <c r="A46" s="13"/>
      <c r="B46" s="13"/>
      <c r="C46" s="13"/>
      <c r="D46" s="101"/>
      <c r="E46" s="102"/>
      <c r="F46" s="102"/>
      <c r="G46" s="13"/>
      <c r="H46" s="13"/>
      <c r="I46" s="13"/>
      <c r="J46" s="13"/>
      <c r="K46" s="489"/>
      <c r="L46" s="13"/>
      <c r="M46" s="13"/>
      <c r="N46" s="489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</row>
    <row r="47" spans="1:63" ht="15.75" x14ac:dyDescent="0.25">
      <c r="A47" s="13"/>
      <c r="B47" s="13"/>
      <c r="C47" s="13"/>
      <c r="D47" s="101"/>
      <c r="E47" s="102"/>
      <c r="F47" s="102"/>
      <c r="G47" s="13"/>
      <c r="H47" s="13"/>
      <c r="I47" s="13"/>
      <c r="J47" s="13"/>
      <c r="K47" s="489"/>
      <c r="L47" s="13"/>
      <c r="M47" s="13"/>
      <c r="N47" s="489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</row>
    <row r="48" spans="1:63" ht="15.75" x14ac:dyDescent="0.25">
      <c r="A48" s="13"/>
      <c r="B48" s="13"/>
      <c r="C48" s="13"/>
      <c r="D48" s="101"/>
      <c r="E48" s="102"/>
      <c r="F48" s="102"/>
      <c r="G48" s="13"/>
      <c r="H48" s="13"/>
      <c r="I48" s="13"/>
      <c r="J48" s="13"/>
      <c r="K48" s="489"/>
      <c r="L48" s="13"/>
      <c r="M48" s="13"/>
      <c r="N48" s="489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</row>
    <row r="49" spans="1:55" ht="15.75" x14ac:dyDescent="0.25">
      <c r="A49" s="13"/>
      <c r="B49" s="13"/>
      <c r="C49" s="13"/>
      <c r="D49" s="101"/>
      <c r="E49" s="102"/>
      <c r="F49" s="102"/>
      <c r="G49" s="13"/>
      <c r="H49" s="13"/>
      <c r="I49" s="13"/>
      <c r="J49" s="13"/>
      <c r="K49" s="489"/>
      <c r="L49" s="13"/>
      <c r="M49" s="13"/>
      <c r="N49" s="489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</row>
    <row r="50" spans="1:55" ht="15.75" x14ac:dyDescent="0.25">
      <c r="A50" s="13"/>
      <c r="B50" s="13"/>
      <c r="C50" s="13"/>
      <c r="D50" s="101"/>
      <c r="E50" s="102"/>
      <c r="F50" s="102"/>
      <c r="G50" s="13"/>
      <c r="H50" s="13"/>
      <c r="I50" s="13"/>
      <c r="J50" s="13"/>
      <c r="K50" s="489"/>
      <c r="L50" s="13"/>
      <c r="M50" s="13"/>
      <c r="N50" s="489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</row>
    <row r="51" spans="1:55" ht="15.75" x14ac:dyDescent="0.25">
      <c r="A51" s="13"/>
      <c r="B51" s="13"/>
      <c r="C51" s="13"/>
      <c r="D51" s="101"/>
      <c r="E51" s="102"/>
      <c r="F51" s="102"/>
      <c r="G51" s="13"/>
      <c r="H51" s="13"/>
      <c r="I51" s="13"/>
      <c r="J51" s="13"/>
      <c r="K51" s="489"/>
      <c r="L51" s="13"/>
      <c r="M51" s="13"/>
      <c r="N51" s="489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</row>
    <row r="52" spans="1:55" ht="15.75" x14ac:dyDescent="0.25">
      <c r="A52" s="13"/>
      <c r="B52" s="13"/>
      <c r="C52" s="13"/>
      <c r="D52" s="101"/>
      <c r="E52" s="102"/>
      <c r="F52" s="102"/>
      <c r="G52" s="13"/>
      <c r="H52" s="13"/>
      <c r="I52" s="13"/>
      <c r="J52" s="13"/>
      <c r="K52" s="489"/>
      <c r="L52" s="13"/>
      <c r="M52" s="13"/>
      <c r="N52" s="489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</row>
    <row r="53" spans="1:55" ht="15.75" x14ac:dyDescent="0.25">
      <c r="A53" s="13"/>
      <c r="B53" s="13"/>
      <c r="C53" s="13"/>
      <c r="D53" s="101"/>
      <c r="E53" s="102"/>
      <c r="F53" s="102"/>
      <c r="G53" s="13"/>
      <c r="H53" s="13"/>
      <c r="I53" s="13"/>
      <c r="J53" s="13"/>
      <c r="K53" s="489"/>
      <c r="L53" s="13"/>
      <c r="M53" s="13"/>
      <c r="N53" s="489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</row>
    <row r="54" spans="1:55" ht="15.75" x14ac:dyDescent="0.25">
      <c r="A54" s="13"/>
      <c r="B54" s="13"/>
      <c r="C54" s="13"/>
      <c r="D54" s="101"/>
      <c r="E54" s="102"/>
      <c r="F54" s="102"/>
      <c r="G54" s="13"/>
      <c r="H54" s="13"/>
      <c r="I54" s="13"/>
      <c r="J54" s="13"/>
      <c r="K54" s="489"/>
      <c r="L54" s="13"/>
      <c r="M54" s="13"/>
      <c r="N54" s="489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</row>
    <row r="55" spans="1:55" ht="15.75" x14ac:dyDescent="0.25">
      <c r="A55" s="13"/>
      <c r="B55" s="13"/>
      <c r="C55" s="13"/>
      <c r="D55" s="101"/>
      <c r="E55" s="102"/>
      <c r="F55" s="102"/>
      <c r="G55" s="13"/>
      <c r="H55" s="13"/>
      <c r="I55" s="13"/>
      <c r="J55" s="13"/>
      <c r="K55" s="489"/>
      <c r="L55" s="13"/>
      <c r="M55" s="13"/>
      <c r="N55" s="489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</row>
    <row r="56" spans="1:55" ht="15.75" x14ac:dyDescent="0.25">
      <c r="A56" s="13"/>
      <c r="B56" s="13"/>
      <c r="C56" s="13"/>
      <c r="D56" s="101"/>
      <c r="E56" s="102"/>
      <c r="F56" s="102"/>
      <c r="G56" s="13"/>
      <c r="H56" s="13"/>
      <c r="I56" s="13"/>
      <c r="J56" s="13"/>
      <c r="K56" s="489"/>
      <c r="L56" s="13"/>
      <c r="M56" s="13"/>
      <c r="N56" s="489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</row>
    <row r="57" spans="1:55" ht="15.75" x14ac:dyDescent="0.25">
      <c r="A57" s="13"/>
      <c r="B57" s="13"/>
      <c r="C57" s="13"/>
      <c r="D57" s="101"/>
      <c r="E57" s="102"/>
      <c r="F57" s="102"/>
      <c r="G57" s="13"/>
      <c r="H57" s="13"/>
      <c r="I57" s="13"/>
      <c r="J57" s="13"/>
      <c r="K57" s="489"/>
      <c r="L57" s="13"/>
      <c r="M57" s="13"/>
      <c r="N57" s="489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</row>
    <row r="58" spans="1:55" ht="15.75" x14ac:dyDescent="0.25">
      <c r="A58" s="13"/>
      <c r="B58" s="13"/>
      <c r="C58" s="13"/>
      <c r="D58" s="101"/>
      <c r="E58" s="102"/>
      <c r="F58" s="102"/>
      <c r="G58" s="13"/>
      <c r="H58" s="13"/>
      <c r="I58" s="13"/>
      <c r="J58" s="13"/>
      <c r="K58" s="489"/>
      <c r="L58" s="13"/>
      <c r="M58" s="13"/>
      <c r="N58" s="489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</row>
    <row r="59" spans="1:55" ht="15.75" x14ac:dyDescent="0.25">
      <c r="A59" s="13"/>
      <c r="B59" s="13"/>
      <c r="C59" s="13"/>
      <c r="D59" s="101"/>
      <c r="E59" s="102"/>
      <c r="F59" s="102"/>
      <c r="G59" s="13"/>
      <c r="H59" s="13"/>
      <c r="I59" s="13"/>
      <c r="J59" s="13"/>
      <c r="K59" s="489"/>
      <c r="L59" s="13"/>
      <c r="M59" s="13"/>
      <c r="N59" s="489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</row>
    <row r="60" spans="1:55" ht="15.75" x14ac:dyDescent="0.25">
      <c r="A60" s="13"/>
      <c r="B60" s="13"/>
      <c r="C60" s="13"/>
      <c r="D60" s="101"/>
      <c r="E60" s="102"/>
      <c r="F60" s="102"/>
      <c r="G60" s="13"/>
      <c r="H60" s="13"/>
      <c r="I60" s="13"/>
      <c r="J60" s="13"/>
      <c r="K60" s="489"/>
      <c r="L60" s="13"/>
      <c r="M60" s="13"/>
      <c r="N60" s="489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</row>
    <row r="61" spans="1:55" ht="15.75" x14ac:dyDescent="0.25">
      <c r="A61" s="13"/>
      <c r="B61" s="13"/>
      <c r="C61" s="13"/>
      <c r="D61" s="101"/>
      <c r="E61" s="102"/>
      <c r="F61" s="102"/>
      <c r="G61" s="13"/>
      <c r="H61" s="13"/>
      <c r="I61" s="13"/>
      <c r="J61" s="13"/>
      <c r="K61" s="489"/>
      <c r="L61" s="13"/>
      <c r="M61" s="13"/>
      <c r="N61" s="489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</row>
    <row r="62" spans="1:55" ht="15.75" x14ac:dyDescent="0.25">
      <c r="A62" s="13"/>
      <c r="B62" s="13"/>
      <c r="C62" s="13"/>
      <c r="D62" s="101"/>
      <c r="E62" s="102"/>
      <c r="F62" s="102"/>
      <c r="G62" s="13"/>
      <c r="H62" s="13"/>
      <c r="I62" s="13"/>
      <c r="J62" s="13"/>
      <c r="K62" s="489"/>
      <c r="L62" s="13"/>
      <c r="M62" s="13"/>
      <c r="N62" s="489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</row>
    <row r="63" spans="1:55" ht="15.75" x14ac:dyDescent="0.25">
      <c r="A63" s="13"/>
      <c r="B63" s="13"/>
      <c r="C63" s="13"/>
      <c r="D63" s="101"/>
      <c r="E63" s="102"/>
      <c r="F63" s="102"/>
      <c r="G63" s="13"/>
      <c r="H63" s="13"/>
      <c r="I63" s="13"/>
      <c r="J63" s="13"/>
      <c r="K63" s="489"/>
      <c r="L63" s="13"/>
      <c r="M63" s="13"/>
      <c r="N63" s="489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</row>
    <row r="64" spans="1:55" ht="15.75" x14ac:dyDescent="0.25">
      <c r="A64" s="13"/>
      <c r="B64" s="13"/>
      <c r="C64" s="13"/>
      <c r="D64" s="101"/>
      <c r="E64" s="102"/>
      <c r="F64" s="102"/>
      <c r="G64" s="13"/>
      <c r="H64" s="13"/>
      <c r="I64" s="13"/>
      <c r="J64" s="13"/>
      <c r="K64" s="489"/>
      <c r="L64" s="13"/>
      <c r="M64" s="13"/>
      <c r="N64" s="489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</row>
    <row r="65" spans="1:55" ht="15.75" x14ac:dyDescent="0.25">
      <c r="A65" s="13"/>
      <c r="B65" s="13"/>
      <c r="C65" s="13"/>
      <c r="D65" s="101"/>
      <c r="E65" s="102"/>
      <c r="F65" s="102"/>
      <c r="G65" s="13"/>
      <c r="H65" s="13"/>
      <c r="I65" s="13"/>
      <c r="J65" s="13"/>
      <c r="K65" s="489"/>
      <c r="L65" s="13"/>
      <c r="M65" s="13"/>
      <c r="N65" s="489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</row>
    <row r="66" spans="1:55" ht="15.75" x14ac:dyDescent="0.25">
      <c r="A66" s="13"/>
      <c r="B66" s="13"/>
      <c r="C66" s="13"/>
      <c r="D66" s="101"/>
      <c r="E66" s="102"/>
      <c r="F66" s="102"/>
      <c r="G66" s="13"/>
      <c r="H66" s="13"/>
      <c r="I66" s="13"/>
      <c r="J66" s="13"/>
      <c r="K66" s="489"/>
      <c r="L66" s="13"/>
      <c r="M66" s="13"/>
      <c r="N66" s="489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</row>
    <row r="67" spans="1:55" ht="15.75" x14ac:dyDescent="0.25">
      <c r="A67" s="13"/>
      <c r="B67" s="13"/>
      <c r="C67" s="13"/>
      <c r="D67" s="101"/>
      <c r="E67" s="102"/>
      <c r="F67" s="102"/>
      <c r="G67" s="13"/>
      <c r="H67" s="13"/>
      <c r="I67" s="13"/>
      <c r="J67" s="13"/>
      <c r="K67" s="489"/>
      <c r="L67" s="13"/>
      <c r="M67" s="13"/>
      <c r="N67" s="489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</row>
    <row r="68" spans="1:55" ht="15.75" x14ac:dyDescent="0.25">
      <c r="A68" s="13"/>
      <c r="B68" s="13"/>
      <c r="C68" s="13"/>
      <c r="D68" s="101"/>
      <c r="E68" s="102"/>
      <c r="F68" s="102"/>
      <c r="G68" s="13"/>
      <c r="H68" s="13"/>
      <c r="I68" s="13"/>
      <c r="J68" s="13"/>
      <c r="K68" s="489"/>
      <c r="L68" s="13"/>
      <c r="M68" s="13"/>
      <c r="N68" s="489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</row>
    <row r="69" spans="1:55" ht="15.75" x14ac:dyDescent="0.25">
      <c r="A69" s="13"/>
      <c r="B69" s="13"/>
      <c r="C69" s="13"/>
      <c r="D69" s="101"/>
      <c r="E69" s="102"/>
      <c r="F69" s="102"/>
      <c r="G69" s="13"/>
      <c r="H69" s="13"/>
      <c r="I69" s="13"/>
      <c r="J69" s="13"/>
      <c r="K69" s="489"/>
      <c r="L69" s="13"/>
      <c r="M69" s="13"/>
      <c r="N69" s="489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</row>
    <row r="70" spans="1:55" ht="15.75" x14ac:dyDescent="0.25">
      <c r="A70" s="13"/>
      <c r="B70" s="13"/>
      <c r="C70" s="13"/>
      <c r="D70" s="101"/>
      <c r="E70" s="102"/>
      <c r="F70" s="102"/>
      <c r="G70" s="13"/>
      <c r="H70" s="13"/>
      <c r="I70" s="13"/>
      <c r="J70" s="13"/>
      <c r="K70" s="489"/>
      <c r="L70" s="13"/>
      <c r="M70" s="13"/>
      <c r="N70" s="489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</row>
    <row r="71" spans="1:55" ht="15.75" x14ac:dyDescent="0.25">
      <c r="A71" s="13"/>
      <c r="B71" s="13"/>
      <c r="C71" s="13"/>
      <c r="D71" s="101"/>
      <c r="E71" s="102"/>
      <c r="F71" s="102"/>
      <c r="G71" s="13"/>
      <c r="H71" s="13"/>
      <c r="I71" s="13"/>
      <c r="J71" s="13"/>
      <c r="K71" s="489"/>
      <c r="L71" s="13"/>
      <c r="M71" s="13"/>
      <c r="N71" s="489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</row>
    <row r="72" spans="1:55" ht="15.75" x14ac:dyDescent="0.25">
      <c r="A72" s="13"/>
      <c r="B72" s="13"/>
      <c r="C72" s="13"/>
      <c r="D72" s="101"/>
      <c r="E72" s="102"/>
      <c r="F72" s="102"/>
      <c r="G72" s="13"/>
      <c r="H72" s="13"/>
      <c r="I72" s="13"/>
      <c r="J72" s="13"/>
      <c r="K72" s="489"/>
      <c r="L72" s="13"/>
      <c r="M72" s="13"/>
      <c r="N72" s="489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</row>
    <row r="73" spans="1:55" ht="15.75" x14ac:dyDescent="0.25">
      <c r="A73" s="13"/>
      <c r="B73" s="13"/>
      <c r="C73" s="13"/>
      <c r="D73" s="101"/>
      <c r="E73" s="102"/>
      <c r="F73" s="102"/>
      <c r="G73" s="13"/>
      <c r="H73" s="13"/>
      <c r="I73" s="13"/>
      <c r="J73" s="13"/>
      <c r="K73" s="489"/>
      <c r="L73" s="13"/>
      <c r="M73" s="13"/>
      <c r="N73" s="489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</row>
    <row r="74" spans="1:55" ht="15.75" x14ac:dyDescent="0.25">
      <c r="A74" s="13"/>
      <c r="B74" s="13"/>
      <c r="C74" s="13"/>
      <c r="D74" s="101"/>
      <c r="E74" s="102"/>
      <c r="F74" s="102"/>
      <c r="G74" s="13"/>
      <c r="H74" s="13"/>
      <c r="I74" s="13"/>
      <c r="J74" s="13"/>
      <c r="K74" s="489"/>
      <c r="L74" s="13"/>
      <c r="M74" s="13"/>
      <c r="N74" s="489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</row>
    <row r="75" spans="1:55" ht="15.75" x14ac:dyDescent="0.25">
      <c r="A75" s="13"/>
      <c r="B75" s="13"/>
      <c r="C75" s="13"/>
      <c r="D75" s="101"/>
      <c r="E75" s="102"/>
      <c r="F75" s="102"/>
      <c r="G75" s="13"/>
      <c r="H75" s="13"/>
      <c r="I75" s="13"/>
      <c r="J75" s="13"/>
      <c r="K75" s="489"/>
      <c r="L75" s="13"/>
      <c r="M75" s="13"/>
      <c r="N75" s="489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</row>
    <row r="76" spans="1:55" ht="15.75" x14ac:dyDescent="0.25">
      <c r="A76" s="13"/>
      <c r="B76" s="13"/>
      <c r="C76" s="13"/>
      <c r="D76" s="101"/>
      <c r="E76" s="102"/>
      <c r="F76" s="102"/>
      <c r="G76" s="13"/>
      <c r="H76" s="13"/>
      <c r="I76" s="13"/>
      <c r="J76" s="13"/>
      <c r="K76" s="489"/>
      <c r="L76" s="13"/>
      <c r="M76" s="13"/>
      <c r="N76" s="489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</row>
    <row r="77" spans="1:55" ht="15.75" x14ac:dyDescent="0.25">
      <c r="A77" s="13"/>
      <c r="B77" s="13"/>
      <c r="C77" s="13"/>
      <c r="D77" s="101"/>
      <c r="E77" s="102"/>
      <c r="F77" s="102"/>
      <c r="G77" s="13"/>
      <c r="H77" s="13"/>
      <c r="I77" s="13"/>
      <c r="J77" s="13"/>
      <c r="K77" s="489"/>
      <c r="L77" s="13"/>
      <c r="M77" s="13"/>
      <c r="N77" s="489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</row>
    <row r="78" spans="1:55" ht="15.75" x14ac:dyDescent="0.25">
      <c r="A78" s="13"/>
      <c r="B78" s="13"/>
      <c r="C78" s="13"/>
      <c r="D78" s="101"/>
      <c r="E78" s="102"/>
      <c r="F78" s="102"/>
      <c r="G78" s="13"/>
      <c r="H78" s="13"/>
      <c r="I78" s="13"/>
      <c r="J78" s="13"/>
      <c r="K78" s="489"/>
      <c r="L78" s="13"/>
      <c r="M78" s="13"/>
      <c r="N78" s="489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</row>
    <row r="79" spans="1:55" ht="15.75" x14ac:dyDescent="0.25">
      <c r="A79" s="13"/>
      <c r="B79" s="13"/>
      <c r="C79" s="13"/>
      <c r="D79" s="101"/>
      <c r="E79" s="102"/>
      <c r="F79" s="102"/>
      <c r="G79" s="13"/>
      <c r="H79" s="13"/>
      <c r="I79" s="13"/>
      <c r="J79" s="13"/>
      <c r="K79" s="489"/>
      <c r="L79" s="13"/>
      <c r="M79" s="13"/>
      <c r="N79" s="489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</row>
    <row r="80" spans="1:55" ht="15.75" x14ac:dyDescent="0.25">
      <c r="A80" s="13"/>
      <c r="B80" s="13"/>
      <c r="C80" s="13"/>
      <c r="D80" s="101"/>
      <c r="E80" s="102"/>
      <c r="F80" s="102"/>
      <c r="G80" s="13"/>
      <c r="H80" s="13"/>
      <c r="I80" s="13"/>
      <c r="J80" s="13"/>
      <c r="K80" s="489"/>
      <c r="L80" s="13"/>
      <c r="M80" s="13"/>
      <c r="N80" s="489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</row>
    <row r="81" spans="1:55" ht="15.75" x14ac:dyDescent="0.25">
      <c r="A81" s="13"/>
      <c r="B81" s="13"/>
      <c r="C81" s="13"/>
      <c r="D81" s="101"/>
      <c r="E81" s="102"/>
      <c r="F81" s="102"/>
      <c r="G81" s="13"/>
      <c r="H81" s="13"/>
      <c r="I81" s="13"/>
      <c r="J81" s="13"/>
      <c r="K81" s="489"/>
      <c r="L81" s="13"/>
      <c r="M81" s="13"/>
      <c r="N81" s="489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</row>
    <row r="82" spans="1:55" ht="15.75" x14ac:dyDescent="0.25">
      <c r="A82" s="13"/>
      <c r="B82" s="13"/>
      <c r="C82" s="13"/>
      <c r="D82" s="101"/>
      <c r="E82" s="102"/>
      <c r="F82" s="102"/>
      <c r="G82" s="13"/>
      <c r="H82" s="13"/>
      <c r="I82" s="13"/>
      <c r="J82" s="13"/>
      <c r="K82" s="489"/>
      <c r="L82" s="13"/>
      <c r="M82" s="13"/>
      <c r="N82" s="489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</row>
    <row r="83" spans="1:55" ht="15.75" x14ac:dyDescent="0.25">
      <c r="A83" s="13"/>
      <c r="B83" s="13"/>
      <c r="C83" s="13"/>
      <c r="D83" s="101"/>
      <c r="E83" s="102"/>
      <c r="F83" s="102"/>
      <c r="G83" s="13"/>
      <c r="H83" s="13"/>
      <c r="I83" s="13"/>
      <c r="J83" s="13"/>
      <c r="K83" s="489"/>
      <c r="L83" s="13"/>
      <c r="M83" s="13"/>
      <c r="N83" s="489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</row>
    <row r="84" spans="1:55" ht="15.75" x14ac:dyDescent="0.25">
      <c r="A84" s="13"/>
      <c r="B84" s="13"/>
      <c r="C84" s="13"/>
      <c r="D84" s="101"/>
      <c r="E84" s="102"/>
      <c r="F84" s="102"/>
      <c r="G84" s="13"/>
      <c r="H84" s="13"/>
      <c r="I84" s="13"/>
      <c r="J84" s="13"/>
      <c r="K84" s="489"/>
      <c r="L84" s="13"/>
      <c r="M84" s="13"/>
      <c r="N84" s="489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</row>
    <row r="85" spans="1:55" ht="15.75" x14ac:dyDescent="0.25">
      <c r="A85" s="13"/>
      <c r="B85" s="13"/>
      <c r="C85" s="13"/>
      <c r="D85" s="101"/>
      <c r="E85" s="102"/>
      <c r="F85" s="102"/>
      <c r="G85" s="13"/>
      <c r="H85" s="13"/>
      <c r="I85" s="13"/>
      <c r="J85" s="13"/>
      <c r="K85" s="489"/>
      <c r="L85" s="13"/>
      <c r="M85" s="13"/>
      <c r="N85" s="489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</row>
    <row r="86" spans="1:55" ht="15.75" x14ac:dyDescent="0.25">
      <c r="A86" s="13"/>
      <c r="B86" s="13"/>
      <c r="C86" s="13"/>
      <c r="D86" s="101"/>
      <c r="E86" s="102"/>
      <c r="F86" s="102"/>
      <c r="G86" s="13"/>
      <c r="H86" s="13"/>
      <c r="I86" s="13"/>
      <c r="J86" s="13"/>
      <c r="K86" s="489"/>
      <c r="L86" s="13"/>
      <c r="M86" s="13"/>
      <c r="N86" s="489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</row>
    <row r="87" spans="1:55" ht="15.75" x14ac:dyDescent="0.25">
      <c r="A87" s="13"/>
      <c r="B87" s="13"/>
      <c r="C87" s="13"/>
      <c r="D87" s="101"/>
      <c r="E87" s="102"/>
      <c r="F87" s="102"/>
      <c r="G87" s="13"/>
      <c r="H87" s="13"/>
      <c r="I87" s="13"/>
      <c r="J87" s="13"/>
      <c r="K87" s="489"/>
      <c r="L87" s="13"/>
      <c r="M87" s="13"/>
      <c r="N87" s="489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</row>
    <row r="88" spans="1:55" ht="15.75" x14ac:dyDescent="0.25">
      <c r="A88" s="13"/>
      <c r="B88" s="13"/>
      <c r="C88" s="13"/>
      <c r="D88" s="101"/>
      <c r="E88" s="102"/>
      <c r="F88" s="102"/>
      <c r="G88" s="13"/>
      <c r="H88" s="13"/>
      <c r="I88" s="13"/>
      <c r="J88" s="13"/>
      <c r="K88" s="489"/>
      <c r="L88" s="13"/>
      <c r="M88" s="13"/>
      <c r="N88" s="489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</row>
    <row r="89" spans="1:55" ht="15.75" x14ac:dyDescent="0.25">
      <c r="A89" s="13"/>
      <c r="B89" s="13"/>
      <c r="C89" s="13"/>
      <c r="D89" s="101"/>
      <c r="E89" s="102"/>
      <c r="F89" s="102"/>
      <c r="G89" s="13"/>
      <c r="H89" s="13"/>
      <c r="I89" s="13"/>
      <c r="J89" s="13"/>
      <c r="K89" s="489"/>
      <c r="L89" s="13"/>
      <c r="M89" s="13"/>
      <c r="N89" s="489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</row>
    <row r="90" spans="1:55" ht="15.75" x14ac:dyDescent="0.25">
      <c r="A90" s="13"/>
      <c r="B90" s="13"/>
      <c r="C90" s="13"/>
      <c r="D90" s="101"/>
      <c r="E90" s="102"/>
      <c r="F90" s="102"/>
      <c r="G90" s="13"/>
      <c r="H90" s="13"/>
      <c r="I90" s="13"/>
      <c r="J90" s="13"/>
      <c r="K90" s="489"/>
      <c r="L90" s="13"/>
      <c r="M90" s="13"/>
      <c r="N90" s="489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</row>
    <row r="91" spans="1:55" ht="15.75" x14ac:dyDescent="0.25">
      <c r="A91" s="13"/>
      <c r="B91" s="13"/>
      <c r="C91" s="13"/>
      <c r="D91" s="101"/>
      <c r="E91" s="102"/>
      <c r="F91" s="102"/>
      <c r="G91" s="13"/>
      <c r="H91" s="13"/>
      <c r="I91" s="13"/>
      <c r="J91" s="13"/>
      <c r="K91" s="489"/>
      <c r="L91" s="13"/>
      <c r="M91" s="13"/>
      <c r="N91" s="489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</row>
    <row r="92" spans="1:55" ht="15.75" x14ac:dyDescent="0.25">
      <c r="A92" s="13"/>
      <c r="B92" s="13"/>
      <c r="C92" s="13"/>
      <c r="D92" s="101"/>
      <c r="E92" s="102"/>
      <c r="F92" s="102"/>
      <c r="G92" s="13"/>
      <c r="H92" s="13"/>
      <c r="I92" s="13"/>
      <c r="J92" s="13"/>
      <c r="K92" s="489"/>
      <c r="L92" s="13"/>
      <c r="M92" s="13"/>
      <c r="N92" s="489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</row>
    <row r="93" spans="1:55" ht="15.75" x14ac:dyDescent="0.25">
      <c r="A93" s="13"/>
      <c r="B93" s="13"/>
      <c r="C93" s="13"/>
      <c r="D93" s="101"/>
      <c r="E93" s="102"/>
      <c r="F93" s="102"/>
      <c r="G93" s="13"/>
      <c r="H93" s="13"/>
      <c r="I93" s="13"/>
      <c r="J93" s="13"/>
      <c r="K93" s="489"/>
      <c r="L93" s="13"/>
      <c r="M93" s="13"/>
      <c r="N93" s="489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</row>
    <row r="94" spans="1:55" ht="15.75" x14ac:dyDescent="0.25">
      <c r="A94" s="13"/>
      <c r="B94" s="13"/>
      <c r="C94" s="13"/>
      <c r="D94" s="101"/>
      <c r="E94" s="102"/>
      <c r="F94" s="102"/>
      <c r="G94" s="13"/>
      <c r="H94" s="13"/>
      <c r="I94" s="13"/>
      <c r="J94" s="13"/>
      <c r="K94" s="489"/>
      <c r="L94" s="13"/>
      <c r="M94" s="13"/>
      <c r="N94" s="489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</row>
    <row r="95" spans="1:55" ht="15.75" x14ac:dyDescent="0.25">
      <c r="A95" s="13"/>
      <c r="B95" s="13"/>
      <c r="C95" s="13"/>
      <c r="D95" s="101"/>
      <c r="E95" s="102"/>
      <c r="F95" s="102"/>
      <c r="G95" s="13"/>
      <c r="H95" s="13"/>
      <c r="I95" s="13"/>
      <c r="J95" s="13"/>
      <c r="K95" s="489"/>
      <c r="L95" s="13"/>
      <c r="M95" s="13"/>
      <c r="N95" s="489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</row>
    <row r="96" spans="1:55" ht="15.75" x14ac:dyDescent="0.25">
      <c r="A96" s="13"/>
      <c r="B96" s="13"/>
      <c r="C96" s="13"/>
      <c r="D96" s="101"/>
      <c r="E96" s="102"/>
      <c r="F96" s="102"/>
      <c r="G96" s="13"/>
      <c r="H96" s="13"/>
      <c r="I96" s="13"/>
      <c r="J96" s="13"/>
      <c r="K96" s="489"/>
      <c r="L96" s="13"/>
      <c r="M96" s="13"/>
      <c r="N96" s="489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</row>
    <row r="97" spans="1:55" ht="15.75" x14ac:dyDescent="0.25">
      <c r="A97" s="13"/>
      <c r="B97" s="13"/>
      <c r="C97" s="13"/>
      <c r="D97" s="101"/>
      <c r="E97" s="102"/>
      <c r="F97" s="102"/>
      <c r="G97" s="13"/>
      <c r="H97" s="13"/>
      <c r="I97" s="13"/>
      <c r="J97" s="13"/>
      <c r="K97" s="489"/>
      <c r="L97" s="13"/>
      <c r="M97" s="13"/>
      <c r="N97" s="489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</row>
  </sheetData>
  <protectedRanges>
    <protectedRange algorithmName="SHA-512" hashValue="md+zYam/BevicI8DeY4jt4fLSNP5htzlUP0uxm+nAW2dkevRMZoLsEruI6bTwCVElNlAs3jGLEQlm7Vea039kA==" saltValue="zqMWGaC1QKE4ysctcHjG1Q==" spinCount="100000" sqref="A1:BK1" name="Range5_58"/>
  </protectedRanges>
  <autoFilter ref="A2:BK40" xr:uid="{00000000-0001-0000-0500-000000000000}"/>
  <sortState xmlns:xlrd2="http://schemas.microsoft.com/office/spreadsheetml/2017/richdata2" ref="B4:M40">
    <sortCondition ref="B3:B40"/>
  </sortState>
  <conditionalFormatting sqref="AR1">
    <cfRule type="cellIs" dxfId="12" priority="1" operator="equal">
      <formula>"FAIL"</formula>
    </cfRule>
    <cfRule type="cellIs" dxfId="11" priority="2" operator="equal">
      <formula>"PASS"</formula>
    </cfRule>
  </conditionalFormatting>
  <pageMargins left="0.25" right="0.25" top="0.75" bottom="0.75" header="0.3" footer="0.3"/>
  <pageSetup paperSize="9" scale="24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00B050"/>
    <pageSetUpPr fitToPage="1"/>
  </sheetPr>
  <dimension ref="A1:CQ98"/>
  <sheetViews>
    <sheetView topLeftCell="F1" zoomScaleNormal="100" workbookViewId="0">
      <selection activeCell="N6" sqref="N6"/>
    </sheetView>
  </sheetViews>
  <sheetFormatPr defaultColWidth="9.140625" defaultRowHeight="15" customHeight="1" x14ac:dyDescent="0.25"/>
  <cols>
    <col min="1" max="3" width="6.7109375" style="1" bestFit="1" customWidth="1"/>
    <col min="4" max="4" width="28.5703125" style="1" bestFit="1" customWidth="1"/>
    <col min="5" max="5" width="32.28515625" style="1" bestFit="1" customWidth="1"/>
    <col min="6" max="6" width="26.28515625" style="1" bestFit="1" customWidth="1"/>
    <col min="7" max="9" width="6.7109375" style="1" bestFit="1" customWidth="1"/>
    <col min="10" max="10" width="11.28515625" style="1" bestFit="1" customWidth="1"/>
    <col min="11" max="11" width="11.85546875" style="483" bestFit="1" customWidth="1"/>
    <col min="12" max="12" width="13.7109375" style="1" bestFit="1" customWidth="1"/>
    <col min="13" max="13" width="16.140625" style="7" bestFit="1" customWidth="1"/>
    <col min="14" max="14" width="13.28515625" style="485" bestFit="1" customWidth="1"/>
    <col min="15" max="15" width="7.85546875" style="65" bestFit="1" customWidth="1"/>
    <col min="16" max="41" width="7.85546875" style="1" bestFit="1" customWidth="1"/>
    <col min="42" max="42" width="7.85546875" style="5" bestFit="1" customWidth="1"/>
    <col min="43" max="94" width="7.85546875" style="1" bestFit="1" customWidth="1"/>
    <col min="95" max="95" width="9.140625" style="1" customWidth="1"/>
    <col min="96" max="16384" width="9.140625" style="1"/>
  </cols>
  <sheetData>
    <row r="1" spans="1:95" ht="185.25" x14ac:dyDescent="0.25">
      <c r="A1" s="555" t="s">
        <v>176</v>
      </c>
      <c r="B1" s="555" t="s">
        <v>127</v>
      </c>
      <c r="C1" s="555" t="s">
        <v>125</v>
      </c>
      <c r="D1" s="555" t="s">
        <v>129</v>
      </c>
      <c r="E1" s="555" t="s">
        <v>131</v>
      </c>
      <c r="F1" s="555" t="s">
        <v>133</v>
      </c>
      <c r="G1" s="555" t="s">
        <v>135</v>
      </c>
      <c r="H1" s="555" t="s">
        <v>137</v>
      </c>
      <c r="I1" s="555" t="s">
        <v>138</v>
      </c>
      <c r="J1" s="555" t="s">
        <v>139</v>
      </c>
      <c r="K1" s="559" t="s">
        <v>140</v>
      </c>
      <c r="L1" s="555" t="s">
        <v>709</v>
      </c>
      <c r="M1" s="560" t="s">
        <v>175</v>
      </c>
      <c r="N1" s="559" t="s">
        <v>177</v>
      </c>
      <c r="O1" s="560" t="s">
        <v>991</v>
      </c>
      <c r="P1" s="555" t="s">
        <v>992</v>
      </c>
      <c r="Q1" s="555" t="s">
        <v>993</v>
      </c>
      <c r="R1" s="555" t="s">
        <v>994</v>
      </c>
      <c r="S1" s="555" t="s">
        <v>995</v>
      </c>
      <c r="T1" s="555" t="s">
        <v>996</v>
      </c>
      <c r="U1" s="555" t="s">
        <v>997</v>
      </c>
      <c r="V1" s="555" t="s">
        <v>998</v>
      </c>
      <c r="W1" s="555" t="s">
        <v>999</v>
      </c>
      <c r="X1" s="555" t="s">
        <v>1000</v>
      </c>
      <c r="Y1" s="555" t="s">
        <v>1001</v>
      </c>
      <c r="Z1" s="555" t="s">
        <v>1002</v>
      </c>
      <c r="AA1" s="555" t="s">
        <v>1003</v>
      </c>
      <c r="AB1" s="555" t="s">
        <v>1004</v>
      </c>
      <c r="AC1" s="555" t="s">
        <v>1005</v>
      </c>
      <c r="AD1" s="555" t="s">
        <v>1006</v>
      </c>
      <c r="AE1" s="555" t="s">
        <v>1007</v>
      </c>
      <c r="AF1" s="555" t="s">
        <v>1008</v>
      </c>
      <c r="AG1" s="555" t="s">
        <v>1009</v>
      </c>
      <c r="AH1" s="555" t="s">
        <v>1010</v>
      </c>
      <c r="AI1" s="555" t="s">
        <v>1011</v>
      </c>
      <c r="AJ1" s="555" t="s">
        <v>1012</v>
      </c>
      <c r="AK1" s="555" t="s">
        <v>1013</v>
      </c>
      <c r="AL1" s="555" t="s">
        <v>1014</v>
      </c>
      <c r="AM1" s="555" t="s">
        <v>1015</v>
      </c>
      <c r="AN1" s="555" t="s">
        <v>1016</v>
      </c>
      <c r="AO1" s="555" t="s">
        <v>1017</v>
      </c>
      <c r="AP1" s="555" t="s">
        <v>1018</v>
      </c>
      <c r="AQ1" s="555" t="s">
        <v>1019</v>
      </c>
      <c r="AR1" s="555" t="s">
        <v>1020</v>
      </c>
      <c r="AS1" s="555" t="s">
        <v>1021</v>
      </c>
      <c r="AT1" s="555" t="s">
        <v>1022</v>
      </c>
      <c r="AU1" s="555" t="s">
        <v>1023</v>
      </c>
      <c r="AV1" s="555" t="s">
        <v>1024</v>
      </c>
      <c r="AW1" s="555" t="s">
        <v>1025</v>
      </c>
      <c r="AX1" s="555" t="s">
        <v>1026</v>
      </c>
      <c r="AY1" s="555" t="s">
        <v>1027</v>
      </c>
      <c r="AZ1" s="555" t="s">
        <v>1028</v>
      </c>
      <c r="BA1" s="555" t="s">
        <v>1029</v>
      </c>
      <c r="BB1" s="555" t="s">
        <v>1030</v>
      </c>
      <c r="BC1" s="555" t="s">
        <v>1031</v>
      </c>
      <c r="BD1" s="555" t="s">
        <v>1032</v>
      </c>
      <c r="BE1" s="555" t="s">
        <v>1033</v>
      </c>
      <c r="BF1" s="555" t="s">
        <v>188</v>
      </c>
      <c r="BG1" s="555" t="s">
        <v>189</v>
      </c>
      <c r="BH1" s="555" t="s">
        <v>1034</v>
      </c>
      <c r="BI1" s="555" t="s">
        <v>1035</v>
      </c>
      <c r="BJ1" s="555" t="s">
        <v>1036</v>
      </c>
      <c r="BK1" s="555" t="s">
        <v>1037</v>
      </c>
      <c r="BL1" s="555" t="s">
        <v>190</v>
      </c>
      <c r="BM1" s="555" t="s">
        <v>191</v>
      </c>
      <c r="BN1" s="555" t="s">
        <v>192</v>
      </c>
      <c r="BO1" s="555" t="s">
        <v>193</v>
      </c>
      <c r="BP1" s="555" t="s">
        <v>1038</v>
      </c>
      <c r="BQ1" s="555" t="s">
        <v>1039</v>
      </c>
      <c r="BR1" s="555" t="s">
        <v>194</v>
      </c>
      <c r="BS1" s="555" t="s">
        <v>195</v>
      </c>
      <c r="BT1" s="556" t="s">
        <v>196</v>
      </c>
      <c r="BU1" s="555" t="s">
        <v>145</v>
      </c>
      <c r="BV1" s="555" t="s">
        <v>197</v>
      </c>
      <c r="BW1" s="555" t="s">
        <v>198</v>
      </c>
      <c r="BX1" s="555" t="s">
        <v>199</v>
      </c>
      <c r="BY1" s="555" t="s">
        <v>200</v>
      </c>
      <c r="BZ1" s="555" t="s">
        <v>201</v>
      </c>
      <c r="CA1" s="555" t="s">
        <v>202</v>
      </c>
      <c r="CB1" s="555" t="s">
        <v>203</v>
      </c>
      <c r="CC1" s="555" t="s">
        <v>204</v>
      </c>
      <c r="CD1" s="555" t="s">
        <v>205</v>
      </c>
      <c r="CE1" s="555" t="s">
        <v>206</v>
      </c>
      <c r="CF1" s="555" t="s">
        <v>207</v>
      </c>
      <c r="CG1" s="555" t="s">
        <v>208</v>
      </c>
      <c r="CH1" s="555" t="s">
        <v>209</v>
      </c>
      <c r="CI1" s="555" t="s">
        <v>210</v>
      </c>
      <c r="CJ1" s="555" t="s">
        <v>211</v>
      </c>
      <c r="CK1" s="555" t="s">
        <v>212</v>
      </c>
      <c r="CL1" s="555" t="s">
        <v>213</v>
      </c>
      <c r="CM1" s="555" t="s">
        <v>214</v>
      </c>
      <c r="CN1" s="555" t="s">
        <v>215</v>
      </c>
      <c r="CO1" s="555" t="s">
        <v>216</v>
      </c>
      <c r="CP1" s="555" t="s">
        <v>217</v>
      </c>
      <c r="CQ1" s="555"/>
    </row>
    <row r="2" spans="1:95" s="3" customFormat="1" ht="18.75" x14ac:dyDescent="0.25">
      <c r="A2" s="24">
        <v>1</v>
      </c>
      <c r="B2" s="24">
        <v>2</v>
      </c>
      <c r="C2" s="24">
        <v>3</v>
      </c>
      <c r="D2" s="24">
        <v>4</v>
      </c>
      <c r="E2" s="24">
        <v>5</v>
      </c>
      <c r="F2" s="24">
        <v>6</v>
      </c>
      <c r="G2" s="24">
        <v>7</v>
      </c>
      <c r="H2" s="24">
        <v>8</v>
      </c>
      <c r="I2" s="24">
        <v>9</v>
      </c>
      <c r="J2" s="24">
        <v>10</v>
      </c>
      <c r="K2" s="24">
        <v>11</v>
      </c>
      <c r="L2" s="24">
        <v>12</v>
      </c>
      <c r="M2" s="24">
        <v>13</v>
      </c>
      <c r="N2" s="24">
        <v>14</v>
      </c>
      <c r="O2" s="24">
        <v>15</v>
      </c>
      <c r="P2" s="24">
        <v>16</v>
      </c>
      <c r="Q2" s="24">
        <v>17</v>
      </c>
      <c r="R2" s="24">
        <v>18</v>
      </c>
      <c r="S2" s="24">
        <v>19</v>
      </c>
      <c r="T2" s="24">
        <v>20</v>
      </c>
      <c r="U2" s="24">
        <v>21</v>
      </c>
      <c r="V2" s="24">
        <v>22</v>
      </c>
      <c r="W2" s="24">
        <v>23</v>
      </c>
      <c r="X2" s="24">
        <v>24</v>
      </c>
      <c r="Y2" s="24">
        <v>25</v>
      </c>
      <c r="Z2" s="24">
        <v>26</v>
      </c>
      <c r="AA2" s="24">
        <v>27</v>
      </c>
      <c r="AB2" s="24">
        <v>28</v>
      </c>
      <c r="AC2" s="24">
        <v>29</v>
      </c>
      <c r="AD2" s="24">
        <v>30</v>
      </c>
      <c r="AE2" s="24">
        <v>31</v>
      </c>
      <c r="AF2" s="24">
        <v>32</v>
      </c>
      <c r="AG2" s="24">
        <v>33</v>
      </c>
      <c r="AH2" s="24">
        <v>34</v>
      </c>
      <c r="AI2" s="24">
        <v>35</v>
      </c>
      <c r="AJ2" s="24">
        <v>36</v>
      </c>
      <c r="AK2" s="24">
        <v>37</v>
      </c>
      <c r="AL2" s="24">
        <v>38</v>
      </c>
      <c r="AM2" s="24">
        <v>39</v>
      </c>
      <c r="AN2" s="24">
        <v>40</v>
      </c>
      <c r="AO2" s="24">
        <v>41</v>
      </c>
      <c r="AP2" s="24">
        <v>42</v>
      </c>
      <c r="AQ2" s="24">
        <v>43</v>
      </c>
      <c r="AR2" s="24">
        <v>44</v>
      </c>
      <c r="AS2" s="24">
        <v>45</v>
      </c>
      <c r="AT2" s="24">
        <v>46</v>
      </c>
      <c r="AU2" s="24">
        <v>47</v>
      </c>
      <c r="AV2" s="24">
        <v>48</v>
      </c>
      <c r="AW2" s="24">
        <v>49</v>
      </c>
      <c r="AX2" s="24">
        <v>50</v>
      </c>
      <c r="AY2" s="24">
        <v>51</v>
      </c>
      <c r="AZ2" s="24">
        <v>52</v>
      </c>
      <c r="BA2" s="24">
        <v>53</v>
      </c>
      <c r="BB2" s="24">
        <v>54</v>
      </c>
      <c r="BC2" s="24">
        <v>55</v>
      </c>
      <c r="BD2" s="24">
        <v>56</v>
      </c>
      <c r="BE2" s="24">
        <v>57</v>
      </c>
      <c r="BF2" s="24">
        <v>58</v>
      </c>
      <c r="BG2" s="24">
        <v>59</v>
      </c>
      <c r="BH2" s="24">
        <v>60</v>
      </c>
      <c r="BI2" s="24">
        <v>61</v>
      </c>
      <c r="BJ2" s="24">
        <v>62</v>
      </c>
      <c r="BK2" s="24">
        <v>63</v>
      </c>
      <c r="BL2" s="24">
        <v>64</v>
      </c>
      <c r="BM2" s="24">
        <v>65</v>
      </c>
      <c r="BN2" s="24">
        <v>66</v>
      </c>
      <c r="BO2" s="24">
        <v>67</v>
      </c>
      <c r="BP2" s="24">
        <v>68</v>
      </c>
      <c r="BQ2" s="24">
        <v>69</v>
      </c>
      <c r="BR2" s="24">
        <v>70</v>
      </c>
      <c r="BS2" s="24">
        <v>71</v>
      </c>
      <c r="BT2" s="24">
        <v>72</v>
      </c>
      <c r="BU2" s="24">
        <v>73</v>
      </c>
      <c r="BV2" s="24">
        <v>74</v>
      </c>
      <c r="BW2" s="24">
        <v>75</v>
      </c>
      <c r="BX2" s="24">
        <v>76</v>
      </c>
      <c r="BY2" s="24">
        <v>77</v>
      </c>
      <c r="BZ2" s="24">
        <v>78</v>
      </c>
      <c r="CA2" s="24">
        <v>79</v>
      </c>
      <c r="CB2" s="24">
        <v>80</v>
      </c>
      <c r="CC2" s="24">
        <v>81</v>
      </c>
      <c r="CD2" s="24">
        <v>82</v>
      </c>
      <c r="CE2" s="24">
        <v>83</v>
      </c>
      <c r="CF2" s="24">
        <v>84</v>
      </c>
      <c r="CG2" s="24">
        <v>85</v>
      </c>
      <c r="CH2" s="24">
        <v>86</v>
      </c>
      <c r="CI2" s="24">
        <v>87</v>
      </c>
      <c r="CJ2" s="24">
        <v>88</v>
      </c>
      <c r="CK2" s="24">
        <v>89</v>
      </c>
      <c r="CL2" s="24">
        <v>90</v>
      </c>
      <c r="CM2" s="24">
        <v>91</v>
      </c>
      <c r="CN2" s="24">
        <v>92</v>
      </c>
      <c r="CO2" s="24">
        <v>93</v>
      </c>
      <c r="CP2" s="24">
        <v>94</v>
      </c>
    </row>
    <row r="3" spans="1:95" s="2" customFormat="1" ht="15.75" x14ac:dyDescent="0.25">
      <c r="A3" s="374">
        <v>1</v>
      </c>
      <c r="B3" s="374">
        <v>501</v>
      </c>
      <c r="C3" s="374" t="s">
        <v>154</v>
      </c>
      <c r="D3" s="375" t="s">
        <v>1040</v>
      </c>
      <c r="E3" s="375" t="s">
        <v>473</v>
      </c>
      <c r="F3" s="375" t="s">
        <v>474</v>
      </c>
      <c r="G3" s="374" t="s">
        <v>136</v>
      </c>
      <c r="H3" s="374">
        <v>1826</v>
      </c>
      <c r="I3" s="374" t="s">
        <v>170</v>
      </c>
      <c r="J3" s="374">
        <v>304105662</v>
      </c>
      <c r="K3" s="481">
        <v>42478</v>
      </c>
      <c r="L3" s="384">
        <v>21437384701</v>
      </c>
      <c r="M3" s="378">
        <v>370480889977</v>
      </c>
      <c r="N3" s="510">
        <v>43309</v>
      </c>
      <c r="O3" s="378"/>
      <c r="P3" s="374">
        <v>8</v>
      </c>
      <c r="Q3" s="374">
        <v>9</v>
      </c>
      <c r="R3" s="374">
        <v>7</v>
      </c>
      <c r="S3" s="374">
        <v>8</v>
      </c>
      <c r="T3" s="374">
        <v>17</v>
      </c>
      <c r="U3" s="374">
        <v>18</v>
      </c>
      <c r="V3" s="374">
        <v>15</v>
      </c>
      <c r="W3" s="374">
        <v>16</v>
      </c>
      <c r="X3" s="374">
        <v>51</v>
      </c>
      <c r="Y3" s="374">
        <v>53</v>
      </c>
      <c r="Z3" s="374">
        <v>35</v>
      </c>
      <c r="AA3" s="374">
        <v>27</v>
      </c>
      <c r="AB3" s="374">
        <v>7</v>
      </c>
      <c r="AC3" s="374">
        <v>8</v>
      </c>
      <c r="AD3" s="374">
        <v>9</v>
      </c>
      <c r="AE3" s="374">
        <v>9</v>
      </c>
      <c r="AF3" s="374"/>
      <c r="AG3" s="374"/>
      <c r="AH3" s="374"/>
      <c r="AI3" s="374"/>
      <c r="AJ3" s="374"/>
      <c r="AK3" s="374"/>
      <c r="AL3" s="374"/>
      <c r="AM3" s="374"/>
      <c r="AN3" s="374"/>
      <c r="AO3" s="374"/>
      <c r="AP3" s="423"/>
      <c r="AQ3" s="374"/>
      <c r="AR3" s="374"/>
      <c r="AS3" s="374"/>
      <c r="AT3" s="374"/>
      <c r="AU3" s="374"/>
      <c r="AV3" s="374"/>
      <c r="AW3" s="374"/>
      <c r="AX3" s="374"/>
      <c r="AY3" s="374"/>
      <c r="AZ3" s="374"/>
      <c r="BA3" s="374"/>
      <c r="BB3" s="374"/>
      <c r="BC3" s="374"/>
      <c r="BD3" s="374"/>
      <c r="BE3" s="374"/>
      <c r="BF3" s="374"/>
      <c r="BG3" s="374"/>
      <c r="BH3" s="374"/>
      <c r="BI3" s="374"/>
      <c r="BJ3" s="374"/>
      <c r="BK3" s="374"/>
      <c r="BL3" s="374"/>
      <c r="BM3" s="374"/>
      <c r="BN3" s="374"/>
      <c r="BO3" s="374"/>
      <c r="BP3" s="374"/>
      <c r="BQ3" s="374"/>
      <c r="BR3" s="374"/>
      <c r="BS3" s="374"/>
      <c r="BT3" s="374"/>
      <c r="BU3" s="374">
        <v>188</v>
      </c>
      <c r="BV3" s="374"/>
      <c r="BW3" s="374"/>
      <c r="BX3" s="374"/>
      <c r="BY3" s="374" t="s">
        <v>222</v>
      </c>
      <c r="BZ3" s="374" t="s">
        <v>222</v>
      </c>
      <c r="CA3" s="374" t="s">
        <v>222</v>
      </c>
      <c r="CB3" s="374" t="s">
        <v>222</v>
      </c>
      <c r="CC3" s="374" t="s">
        <v>222</v>
      </c>
      <c r="CD3" s="374" t="s">
        <v>222</v>
      </c>
      <c r="CE3" s="374" t="s">
        <v>222</v>
      </c>
      <c r="CF3" s="374" t="s">
        <v>222</v>
      </c>
      <c r="CG3" s="374" t="s">
        <v>222</v>
      </c>
      <c r="CH3" s="374" t="s">
        <v>222</v>
      </c>
      <c r="CI3" s="374" t="s">
        <v>222</v>
      </c>
      <c r="CJ3" s="374" t="s">
        <v>222</v>
      </c>
      <c r="CK3" s="374" t="s">
        <v>222</v>
      </c>
      <c r="CL3" s="374" t="s">
        <v>222</v>
      </c>
      <c r="CM3" s="374" t="s">
        <v>222</v>
      </c>
      <c r="CN3" s="374" t="s">
        <v>222</v>
      </c>
      <c r="CO3" s="374" t="s">
        <v>222</v>
      </c>
      <c r="CP3" s="374" t="s">
        <v>222</v>
      </c>
      <c r="CQ3" s="12"/>
    </row>
    <row r="4" spans="1:95" s="2" customFormat="1" ht="15.75" x14ac:dyDescent="0.25">
      <c r="A4" s="374">
        <v>2</v>
      </c>
      <c r="B4" s="374">
        <v>502</v>
      </c>
      <c r="C4" s="374" t="s">
        <v>154</v>
      </c>
      <c r="D4" s="375" t="s">
        <v>1041</v>
      </c>
      <c r="E4" s="375" t="s">
        <v>1042</v>
      </c>
      <c r="F4" s="375" t="s">
        <v>1043</v>
      </c>
      <c r="G4" s="374" t="s">
        <v>113</v>
      </c>
      <c r="H4" s="374">
        <v>1832</v>
      </c>
      <c r="I4" s="374" t="s">
        <v>170</v>
      </c>
      <c r="J4" s="374">
        <v>197971171</v>
      </c>
      <c r="K4" s="481">
        <v>41973</v>
      </c>
      <c r="L4" s="384">
        <v>21270698670</v>
      </c>
      <c r="M4" s="378">
        <v>846052328977</v>
      </c>
      <c r="N4" s="510">
        <v>43309</v>
      </c>
      <c r="O4" s="378"/>
      <c r="P4" s="374">
        <v>8</v>
      </c>
      <c r="Q4" s="374">
        <v>9</v>
      </c>
      <c r="R4" s="374">
        <v>8</v>
      </c>
      <c r="S4" s="374">
        <v>8</v>
      </c>
      <c r="T4" s="374">
        <v>18</v>
      </c>
      <c r="U4" s="374">
        <v>18</v>
      </c>
      <c r="V4" s="374">
        <v>19</v>
      </c>
      <c r="W4" s="374">
        <v>16</v>
      </c>
      <c r="X4" s="374">
        <v>55</v>
      </c>
      <c r="Y4" s="374">
        <v>54</v>
      </c>
      <c r="Z4" s="374">
        <v>38</v>
      </c>
      <c r="AA4" s="374">
        <v>40</v>
      </c>
      <c r="AB4" s="374">
        <v>9</v>
      </c>
      <c r="AC4" s="374">
        <v>9</v>
      </c>
      <c r="AD4" s="374">
        <v>9</v>
      </c>
      <c r="AE4" s="374">
        <v>9</v>
      </c>
      <c r="AF4" s="374"/>
      <c r="AG4" s="374"/>
      <c r="AH4" s="374"/>
      <c r="AI4" s="374"/>
      <c r="AJ4" s="374"/>
      <c r="AK4" s="374"/>
      <c r="AL4" s="374"/>
      <c r="AM4" s="374"/>
      <c r="AN4" s="374"/>
      <c r="AO4" s="374"/>
      <c r="AP4" s="423"/>
      <c r="AQ4" s="374"/>
      <c r="AR4" s="374"/>
      <c r="AS4" s="374"/>
      <c r="AT4" s="374"/>
      <c r="AU4" s="374"/>
      <c r="AV4" s="374"/>
      <c r="AW4" s="374"/>
      <c r="AX4" s="374"/>
      <c r="AY4" s="374"/>
      <c r="AZ4" s="374"/>
      <c r="BA4" s="374"/>
      <c r="BB4" s="374"/>
      <c r="BC4" s="374"/>
      <c r="BD4" s="374"/>
      <c r="BE4" s="374"/>
      <c r="BF4" s="374"/>
      <c r="BG4" s="374"/>
      <c r="BH4" s="374"/>
      <c r="BI4" s="374"/>
      <c r="BJ4" s="374"/>
      <c r="BK4" s="374"/>
      <c r="BL4" s="374"/>
      <c r="BM4" s="374"/>
      <c r="BN4" s="374"/>
      <c r="BO4" s="374"/>
      <c r="BP4" s="374"/>
      <c r="BQ4" s="374"/>
      <c r="BR4" s="374"/>
      <c r="BS4" s="374"/>
      <c r="BT4" s="374"/>
      <c r="BU4" s="374">
        <v>182</v>
      </c>
      <c r="BV4" s="374"/>
      <c r="BW4" s="374"/>
      <c r="BX4" s="374"/>
      <c r="BY4" s="374" t="s">
        <v>227</v>
      </c>
      <c r="BZ4" s="374" t="s">
        <v>227</v>
      </c>
      <c r="CA4" s="374" t="s">
        <v>227</v>
      </c>
      <c r="CB4" s="374" t="s">
        <v>227</v>
      </c>
      <c r="CC4" s="374" t="s">
        <v>227</v>
      </c>
      <c r="CD4" s="374" t="s">
        <v>227</v>
      </c>
      <c r="CE4" s="374" t="s">
        <v>227</v>
      </c>
      <c r="CF4" s="374" t="s">
        <v>227</v>
      </c>
      <c r="CG4" s="374" t="s">
        <v>227</v>
      </c>
      <c r="CH4" s="374" t="s">
        <v>227</v>
      </c>
      <c r="CI4" s="374" t="s">
        <v>227</v>
      </c>
      <c r="CJ4" s="374" t="s">
        <v>227</v>
      </c>
      <c r="CK4" s="374" t="s">
        <v>227</v>
      </c>
      <c r="CL4" s="374" t="s">
        <v>227</v>
      </c>
      <c r="CM4" s="374" t="s">
        <v>227</v>
      </c>
      <c r="CN4" s="374" t="s">
        <v>319</v>
      </c>
      <c r="CO4" s="374" t="s">
        <v>319</v>
      </c>
      <c r="CP4" s="374" t="s">
        <v>319</v>
      </c>
      <c r="CQ4" s="12"/>
    </row>
    <row r="5" spans="1:95" s="2" customFormat="1" ht="15.75" x14ac:dyDescent="0.25">
      <c r="A5" s="374">
        <v>3</v>
      </c>
      <c r="B5" s="380">
        <v>503</v>
      </c>
      <c r="C5" s="380" t="s">
        <v>154</v>
      </c>
      <c r="D5" s="381" t="s">
        <v>1044</v>
      </c>
      <c r="E5" s="381" t="s">
        <v>1045</v>
      </c>
      <c r="F5" s="381" t="s">
        <v>1046</v>
      </c>
      <c r="G5" s="380" t="s">
        <v>113</v>
      </c>
      <c r="H5" s="380">
        <v>1908</v>
      </c>
      <c r="I5" s="380" t="s">
        <v>115</v>
      </c>
      <c r="J5" s="380">
        <v>302434301</v>
      </c>
      <c r="K5" s="482" t="s">
        <v>1047</v>
      </c>
      <c r="L5" s="374">
        <v>21192158798</v>
      </c>
      <c r="M5" s="411"/>
      <c r="N5" s="481">
        <v>43309</v>
      </c>
      <c r="O5" s="378"/>
      <c r="P5" s="374">
        <v>9</v>
      </c>
      <c r="Q5" s="374">
        <v>9</v>
      </c>
      <c r="R5" s="374">
        <v>9</v>
      </c>
      <c r="S5" s="374">
        <v>8</v>
      </c>
      <c r="T5" s="374">
        <v>19</v>
      </c>
      <c r="U5" s="374">
        <v>18</v>
      </c>
      <c r="V5" s="374">
        <v>18</v>
      </c>
      <c r="W5" s="374">
        <v>17</v>
      </c>
      <c r="X5" s="374">
        <v>58</v>
      </c>
      <c r="Y5" s="374">
        <v>58</v>
      </c>
      <c r="Z5" s="374">
        <v>39</v>
      </c>
      <c r="AA5" s="374">
        <v>30</v>
      </c>
      <c r="AB5" s="374">
        <v>9</v>
      </c>
      <c r="AC5" s="374">
        <v>9</v>
      </c>
      <c r="AD5" s="374">
        <v>9</v>
      </c>
      <c r="AE5" s="374">
        <v>9</v>
      </c>
      <c r="AF5" s="374"/>
      <c r="AG5" s="374"/>
      <c r="AH5" s="374"/>
      <c r="AI5" s="374"/>
      <c r="AJ5" s="374"/>
      <c r="AK5" s="374"/>
      <c r="AL5" s="374"/>
      <c r="AM5" s="374"/>
      <c r="AN5" s="374"/>
      <c r="AO5" s="374"/>
      <c r="AP5" s="423"/>
      <c r="AQ5" s="374"/>
      <c r="AR5" s="374"/>
      <c r="AS5" s="374"/>
      <c r="AT5" s="374"/>
      <c r="AU5" s="374"/>
      <c r="AV5" s="374"/>
      <c r="AW5" s="374"/>
      <c r="AX5" s="374"/>
      <c r="AY5" s="374"/>
      <c r="AZ5" s="374"/>
      <c r="BA5" s="374"/>
      <c r="BB5" s="374"/>
      <c r="BC5" s="374"/>
      <c r="BD5" s="374"/>
      <c r="BE5" s="374"/>
      <c r="BF5" s="374"/>
      <c r="BG5" s="374"/>
      <c r="BH5" s="374"/>
      <c r="BI5" s="374"/>
      <c r="BJ5" s="374"/>
      <c r="BK5" s="374"/>
      <c r="BL5" s="374"/>
      <c r="BM5" s="374"/>
      <c r="BN5" s="374"/>
      <c r="BO5" s="374"/>
      <c r="BP5" s="374"/>
      <c r="BQ5" s="374"/>
      <c r="BR5" s="374"/>
      <c r="BS5" s="374"/>
      <c r="BT5" s="374"/>
      <c r="BU5" s="374">
        <v>144</v>
      </c>
      <c r="BV5" s="374"/>
      <c r="BW5" s="374"/>
      <c r="BX5" s="374"/>
      <c r="BY5" s="374" t="s">
        <v>222</v>
      </c>
      <c r="BZ5" s="374" t="s">
        <v>222</v>
      </c>
      <c r="CA5" s="374" t="s">
        <v>222</v>
      </c>
      <c r="CB5" s="374" t="s">
        <v>222</v>
      </c>
      <c r="CC5" s="374" t="s">
        <v>222</v>
      </c>
      <c r="CD5" s="374" t="s">
        <v>222</v>
      </c>
      <c r="CE5" s="374" t="s">
        <v>222</v>
      </c>
      <c r="CF5" s="374" t="s">
        <v>222</v>
      </c>
      <c r="CG5" s="374" t="s">
        <v>222</v>
      </c>
      <c r="CH5" s="374" t="s">
        <v>222</v>
      </c>
      <c r="CI5" s="374" t="s">
        <v>222</v>
      </c>
      <c r="CJ5" s="374" t="s">
        <v>222</v>
      </c>
      <c r="CK5" s="374" t="s">
        <v>222</v>
      </c>
      <c r="CL5" s="374" t="s">
        <v>222</v>
      </c>
      <c r="CM5" s="374" t="s">
        <v>222</v>
      </c>
      <c r="CN5" s="374" t="s">
        <v>319</v>
      </c>
      <c r="CO5" s="374" t="s">
        <v>319</v>
      </c>
      <c r="CP5" s="374" t="s">
        <v>319</v>
      </c>
      <c r="CQ5" s="12"/>
    </row>
    <row r="6" spans="1:95" s="2" customFormat="1" ht="15.75" x14ac:dyDescent="0.25">
      <c r="A6" s="374">
        <v>4</v>
      </c>
      <c r="B6" s="374">
        <v>504</v>
      </c>
      <c r="C6" s="374" t="s">
        <v>154</v>
      </c>
      <c r="D6" s="375" t="s">
        <v>1048</v>
      </c>
      <c r="E6" s="375" t="s">
        <v>132</v>
      </c>
      <c r="F6" s="375" t="s">
        <v>134</v>
      </c>
      <c r="G6" s="374" t="s">
        <v>113</v>
      </c>
      <c r="H6" s="374">
        <v>2621</v>
      </c>
      <c r="I6" s="374" t="s">
        <v>115</v>
      </c>
      <c r="J6" s="374">
        <v>306896758</v>
      </c>
      <c r="K6" s="481">
        <v>41962</v>
      </c>
      <c r="L6" s="384">
        <v>21188355017</v>
      </c>
      <c r="M6" s="378">
        <v>869716049501</v>
      </c>
      <c r="N6" s="510">
        <v>44746</v>
      </c>
      <c r="O6" s="378"/>
      <c r="P6" s="374">
        <v>6</v>
      </c>
      <c r="Q6" s="374">
        <v>6</v>
      </c>
      <c r="R6" s="374">
        <v>6</v>
      </c>
      <c r="S6" s="374">
        <v>6</v>
      </c>
      <c r="T6" s="374">
        <v>10</v>
      </c>
      <c r="U6" s="374">
        <v>11</v>
      </c>
      <c r="V6" s="374">
        <v>10</v>
      </c>
      <c r="W6" s="374">
        <v>10</v>
      </c>
      <c r="X6" s="374">
        <v>25</v>
      </c>
      <c r="Y6" s="374">
        <v>28</v>
      </c>
      <c r="Z6" s="374">
        <v>26</v>
      </c>
      <c r="AA6" s="374">
        <v>25</v>
      </c>
      <c r="AB6" s="374">
        <v>7</v>
      </c>
      <c r="AC6" s="374">
        <v>6</v>
      </c>
      <c r="AD6" s="374">
        <v>6</v>
      </c>
      <c r="AE6" s="374">
        <v>6</v>
      </c>
      <c r="AF6" s="374"/>
      <c r="AG6" s="374"/>
      <c r="AH6" s="374"/>
      <c r="AI6" s="374"/>
      <c r="AJ6" s="374"/>
      <c r="AK6" s="374"/>
      <c r="AL6" s="374"/>
      <c r="AM6" s="374"/>
      <c r="AN6" s="374"/>
      <c r="AO6" s="374"/>
      <c r="AP6" s="423"/>
      <c r="AQ6" s="374"/>
      <c r="AR6" s="374"/>
      <c r="AS6" s="374"/>
      <c r="AT6" s="374"/>
      <c r="AU6" s="374"/>
      <c r="AV6" s="374"/>
      <c r="AW6" s="374"/>
      <c r="AX6" s="374"/>
      <c r="AY6" s="374"/>
      <c r="AZ6" s="374"/>
      <c r="BA6" s="374"/>
      <c r="BB6" s="374"/>
      <c r="BC6" s="374"/>
      <c r="BD6" s="374"/>
      <c r="BE6" s="374"/>
      <c r="BF6" s="374"/>
      <c r="BG6" s="374"/>
      <c r="BH6" s="374"/>
      <c r="BI6" s="374"/>
      <c r="BJ6" s="374"/>
      <c r="BK6" s="374"/>
      <c r="BL6" s="374"/>
      <c r="BM6" s="374"/>
      <c r="BN6" s="374"/>
      <c r="BO6" s="374"/>
      <c r="BP6" s="374"/>
      <c r="BQ6" s="374"/>
      <c r="BR6" s="374"/>
      <c r="BS6" s="374"/>
      <c r="BT6" s="374"/>
      <c r="BU6" s="374">
        <v>159</v>
      </c>
      <c r="BV6" s="374"/>
      <c r="BW6" s="374"/>
      <c r="BX6" s="374"/>
      <c r="BY6" s="374" t="s">
        <v>227</v>
      </c>
      <c r="BZ6" s="374" t="s">
        <v>227</v>
      </c>
      <c r="CA6" s="374" t="s">
        <v>227</v>
      </c>
      <c r="CB6" s="374" t="s">
        <v>227</v>
      </c>
      <c r="CC6" s="374" t="s">
        <v>227</v>
      </c>
      <c r="CD6" s="374" t="s">
        <v>227</v>
      </c>
      <c r="CE6" s="374" t="s">
        <v>227</v>
      </c>
      <c r="CF6" s="374" t="s">
        <v>227</v>
      </c>
      <c r="CG6" s="374" t="s">
        <v>227</v>
      </c>
      <c r="CH6" s="374" t="s">
        <v>227</v>
      </c>
      <c r="CI6" s="374" t="s">
        <v>227</v>
      </c>
      <c r="CJ6" s="374" t="s">
        <v>227</v>
      </c>
      <c r="CK6" s="374" t="s">
        <v>227</v>
      </c>
      <c r="CL6" s="374" t="s">
        <v>227</v>
      </c>
      <c r="CM6" s="374" t="s">
        <v>227</v>
      </c>
      <c r="CN6" s="374" t="s">
        <v>227</v>
      </c>
      <c r="CO6" s="374" t="s">
        <v>227</v>
      </c>
      <c r="CP6" s="374" t="s">
        <v>227</v>
      </c>
      <c r="CQ6" s="12"/>
    </row>
    <row r="7" spans="1:95" s="2" customFormat="1" ht="15.75" x14ac:dyDescent="0.25">
      <c r="A7" s="374">
        <v>5</v>
      </c>
      <c r="B7" s="374">
        <v>505</v>
      </c>
      <c r="C7" s="374" t="s">
        <v>154</v>
      </c>
      <c r="D7" s="375" t="s">
        <v>1049</v>
      </c>
      <c r="E7" s="375" t="s">
        <v>410</v>
      </c>
      <c r="F7" s="375" t="s">
        <v>411</v>
      </c>
      <c r="G7" s="374" t="s">
        <v>136</v>
      </c>
      <c r="H7" s="374">
        <v>3396</v>
      </c>
      <c r="I7" s="374" t="s">
        <v>171</v>
      </c>
      <c r="J7" s="374">
        <v>301187467</v>
      </c>
      <c r="K7" s="481">
        <v>42332</v>
      </c>
      <c r="L7" s="384">
        <v>21629707454</v>
      </c>
      <c r="M7" s="378">
        <v>436493237515</v>
      </c>
      <c r="N7" s="510">
        <v>45477</v>
      </c>
      <c r="O7" s="378"/>
      <c r="P7" s="374">
        <v>6</v>
      </c>
      <c r="Q7" s="374">
        <v>7</v>
      </c>
      <c r="R7" s="374">
        <v>7</v>
      </c>
      <c r="S7" s="374">
        <v>7</v>
      </c>
      <c r="T7" s="374">
        <v>11</v>
      </c>
      <c r="U7" s="374">
        <v>11</v>
      </c>
      <c r="V7" s="374">
        <v>10</v>
      </c>
      <c r="W7" s="374">
        <v>10</v>
      </c>
      <c r="X7" s="374">
        <v>30</v>
      </c>
      <c r="Y7" s="374">
        <v>31</v>
      </c>
      <c r="Z7" s="374">
        <v>30</v>
      </c>
      <c r="AA7" s="374">
        <v>26</v>
      </c>
      <c r="AB7" s="374">
        <v>7</v>
      </c>
      <c r="AC7" s="374">
        <v>7</v>
      </c>
      <c r="AD7" s="374">
        <v>6</v>
      </c>
      <c r="AE7" s="374">
        <v>7</v>
      </c>
      <c r="AF7" s="374"/>
      <c r="AG7" s="374"/>
      <c r="AH7" s="374"/>
      <c r="AI7" s="374"/>
      <c r="AJ7" s="374"/>
      <c r="AK7" s="374"/>
      <c r="AL7" s="374"/>
      <c r="AM7" s="374"/>
      <c r="AN7" s="374"/>
      <c r="AO7" s="374"/>
      <c r="AP7" s="423"/>
      <c r="AQ7" s="374"/>
      <c r="AR7" s="374"/>
      <c r="AS7" s="374"/>
      <c r="AT7" s="374"/>
      <c r="AU7" s="374"/>
      <c r="AV7" s="374"/>
      <c r="AW7" s="374"/>
      <c r="AX7" s="374"/>
      <c r="AY7" s="374"/>
      <c r="AZ7" s="374"/>
      <c r="BA7" s="374"/>
      <c r="BB7" s="374"/>
      <c r="BC7" s="374"/>
      <c r="BD7" s="374"/>
      <c r="BE7" s="374"/>
      <c r="BF7" s="374"/>
      <c r="BG7" s="374"/>
      <c r="BH7" s="374"/>
      <c r="BI7" s="374"/>
      <c r="BJ7" s="374"/>
      <c r="BK7" s="374"/>
      <c r="BL7" s="374"/>
      <c r="BM7" s="374"/>
      <c r="BN7" s="374"/>
      <c r="BO7" s="374"/>
      <c r="BP7" s="374"/>
      <c r="BQ7" s="374"/>
      <c r="BR7" s="374"/>
      <c r="BS7" s="374"/>
      <c r="BT7" s="374"/>
      <c r="BU7" s="374">
        <v>169</v>
      </c>
      <c r="BV7" s="374"/>
      <c r="BW7" s="374"/>
      <c r="BX7" s="374"/>
      <c r="BY7" s="374" t="s">
        <v>227</v>
      </c>
      <c r="BZ7" s="374" t="s">
        <v>227</v>
      </c>
      <c r="CA7" s="374" t="s">
        <v>227</v>
      </c>
      <c r="CB7" s="374" t="s">
        <v>227</v>
      </c>
      <c r="CC7" s="374" t="s">
        <v>227</v>
      </c>
      <c r="CD7" s="374" t="s">
        <v>227</v>
      </c>
      <c r="CE7" s="374" t="s">
        <v>227</v>
      </c>
      <c r="CF7" s="374" t="s">
        <v>227</v>
      </c>
      <c r="CG7" s="374" t="s">
        <v>227</v>
      </c>
      <c r="CH7" s="374" t="s">
        <v>227</v>
      </c>
      <c r="CI7" s="374" t="s">
        <v>227</v>
      </c>
      <c r="CJ7" s="374" t="s">
        <v>227</v>
      </c>
      <c r="CK7" s="374" t="s">
        <v>227</v>
      </c>
      <c r="CL7" s="374" t="s">
        <v>227</v>
      </c>
      <c r="CM7" s="374" t="s">
        <v>227</v>
      </c>
      <c r="CN7" s="374" t="s">
        <v>227</v>
      </c>
      <c r="CO7" s="374" t="s">
        <v>227</v>
      </c>
      <c r="CP7" s="374" t="s">
        <v>222</v>
      </c>
      <c r="CQ7" s="12"/>
    </row>
    <row r="8" spans="1:95" s="2" customFormat="1" ht="15.75" x14ac:dyDescent="0.25">
      <c r="A8" s="374">
        <v>6</v>
      </c>
      <c r="B8" s="374">
        <v>506</v>
      </c>
      <c r="C8" s="374" t="s">
        <v>154</v>
      </c>
      <c r="D8" s="375" t="s">
        <v>1050</v>
      </c>
      <c r="E8" s="375" t="s">
        <v>651</v>
      </c>
      <c r="F8" s="375" t="s">
        <v>652</v>
      </c>
      <c r="G8" s="374" t="s">
        <v>136</v>
      </c>
      <c r="H8" s="374">
        <v>2928</v>
      </c>
      <c r="I8" s="374" t="s">
        <v>171</v>
      </c>
      <c r="J8" s="374">
        <v>307976785</v>
      </c>
      <c r="K8" s="481">
        <v>42242</v>
      </c>
      <c r="L8" s="384">
        <v>21204667456</v>
      </c>
      <c r="M8" s="378">
        <v>701874877055</v>
      </c>
      <c r="N8" s="510">
        <v>44785</v>
      </c>
      <c r="O8" s="378"/>
      <c r="P8" s="374">
        <v>8</v>
      </c>
      <c r="Q8" s="374">
        <v>7</v>
      </c>
      <c r="R8" s="374">
        <v>7</v>
      </c>
      <c r="S8" s="374">
        <v>7</v>
      </c>
      <c r="T8" s="374">
        <v>13</v>
      </c>
      <c r="U8" s="374">
        <v>13</v>
      </c>
      <c r="V8" s="374">
        <v>11</v>
      </c>
      <c r="W8" s="374">
        <v>12</v>
      </c>
      <c r="X8" s="374">
        <v>35</v>
      </c>
      <c r="Y8" s="374">
        <v>36</v>
      </c>
      <c r="Z8" s="374">
        <v>28</v>
      </c>
      <c r="AA8" s="374">
        <v>24</v>
      </c>
      <c r="AB8" s="374">
        <v>7</v>
      </c>
      <c r="AC8" s="374">
        <v>7</v>
      </c>
      <c r="AD8" s="374">
        <v>6</v>
      </c>
      <c r="AE8" s="374">
        <v>6</v>
      </c>
      <c r="AF8" s="374"/>
      <c r="AG8" s="374"/>
      <c r="AH8" s="374"/>
      <c r="AI8" s="374"/>
      <c r="AJ8" s="374"/>
      <c r="AK8" s="374"/>
      <c r="AL8" s="374"/>
      <c r="AM8" s="374"/>
      <c r="AN8" s="374"/>
      <c r="AO8" s="374"/>
      <c r="AP8" s="423"/>
      <c r="AQ8" s="374"/>
      <c r="AR8" s="374"/>
      <c r="AS8" s="374"/>
      <c r="AT8" s="374"/>
      <c r="AU8" s="374"/>
      <c r="AV8" s="374"/>
      <c r="AW8" s="374"/>
      <c r="AX8" s="374"/>
      <c r="AY8" s="374"/>
      <c r="AZ8" s="374"/>
      <c r="BA8" s="374"/>
      <c r="BB8" s="374"/>
      <c r="BC8" s="374"/>
      <c r="BD8" s="374"/>
      <c r="BE8" s="374"/>
      <c r="BF8" s="374"/>
      <c r="BG8" s="374"/>
      <c r="BH8" s="374"/>
      <c r="BI8" s="374"/>
      <c r="BJ8" s="374"/>
      <c r="BK8" s="374"/>
      <c r="BL8" s="374"/>
      <c r="BM8" s="374"/>
      <c r="BN8" s="374"/>
      <c r="BO8" s="374"/>
      <c r="BP8" s="374"/>
      <c r="BQ8" s="374"/>
      <c r="BR8" s="374"/>
      <c r="BS8" s="374"/>
      <c r="BT8" s="374"/>
      <c r="BU8" s="374">
        <v>151</v>
      </c>
      <c r="BV8" s="374"/>
      <c r="BW8" s="374"/>
      <c r="BX8" s="374"/>
      <c r="BY8" s="374" t="s">
        <v>227</v>
      </c>
      <c r="BZ8" s="374" t="s">
        <v>227</v>
      </c>
      <c r="CA8" s="374" t="s">
        <v>227</v>
      </c>
      <c r="CB8" s="374" t="s">
        <v>227</v>
      </c>
      <c r="CC8" s="374" t="s">
        <v>227</v>
      </c>
      <c r="CD8" s="374" t="s">
        <v>227</v>
      </c>
      <c r="CE8" s="374" t="s">
        <v>227</v>
      </c>
      <c r="CF8" s="374" t="s">
        <v>227</v>
      </c>
      <c r="CG8" s="374" t="s">
        <v>227</v>
      </c>
      <c r="CH8" s="374" t="s">
        <v>227</v>
      </c>
      <c r="CI8" s="374" t="s">
        <v>227</v>
      </c>
      <c r="CJ8" s="374" t="s">
        <v>227</v>
      </c>
      <c r="CK8" s="374" t="s">
        <v>227</v>
      </c>
      <c r="CL8" s="374" t="s">
        <v>227</v>
      </c>
      <c r="CM8" s="374" t="s">
        <v>227</v>
      </c>
      <c r="CN8" s="374" t="s">
        <v>222</v>
      </c>
      <c r="CO8" s="374" t="s">
        <v>718</v>
      </c>
      <c r="CP8" s="374" t="s">
        <v>222</v>
      </c>
      <c r="CQ8" s="12"/>
    </row>
    <row r="9" spans="1:95" s="2" customFormat="1" ht="15.75" x14ac:dyDescent="0.25">
      <c r="A9" s="374">
        <v>7</v>
      </c>
      <c r="B9" s="374">
        <v>507</v>
      </c>
      <c r="C9" s="374" t="s">
        <v>154</v>
      </c>
      <c r="D9" s="375" t="s">
        <v>1051</v>
      </c>
      <c r="E9" s="375" t="s">
        <v>355</v>
      </c>
      <c r="F9" s="375" t="s">
        <v>356</v>
      </c>
      <c r="G9" s="374" t="s">
        <v>136</v>
      </c>
      <c r="H9" s="374">
        <v>1884</v>
      </c>
      <c r="I9" s="374" t="s">
        <v>171</v>
      </c>
      <c r="J9" s="374">
        <v>301592658</v>
      </c>
      <c r="K9" s="481">
        <v>42222</v>
      </c>
      <c r="L9" s="384">
        <v>21515512594</v>
      </c>
      <c r="M9" s="378">
        <v>893650921597</v>
      </c>
      <c r="N9" s="510">
        <v>43309</v>
      </c>
      <c r="O9" s="378"/>
      <c r="P9" s="374">
        <v>7</v>
      </c>
      <c r="Q9" s="374">
        <v>7</v>
      </c>
      <c r="R9" s="374">
        <v>6</v>
      </c>
      <c r="S9" s="374">
        <v>6</v>
      </c>
      <c r="T9" s="374">
        <v>11</v>
      </c>
      <c r="U9" s="374">
        <v>11</v>
      </c>
      <c r="V9" s="374">
        <v>13</v>
      </c>
      <c r="W9" s="374">
        <v>11</v>
      </c>
      <c r="X9" s="374">
        <v>37</v>
      </c>
      <c r="Y9" s="374">
        <v>29</v>
      </c>
      <c r="Z9" s="374">
        <v>32</v>
      </c>
      <c r="AA9" s="374">
        <v>28</v>
      </c>
      <c r="AB9" s="374">
        <v>7</v>
      </c>
      <c r="AC9" s="374">
        <v>8</v>
      </c>
      <c r="AD9" s="374">
        <v>7</v>
      </c>
      <c r="AE9" s="374">
        <v>7</v>
      </c>
      <c r="AF9" s="374"/>
      <c r="AG9" s="374"/>
      <c r="AH9" s="374"/>
      <c r="AI9" s="374"/>
      <c r="AJ9" s="374"/>
      <c r="AK9" s="374"/>
      <c r="AL9" s="374"/>
      <c r="AM9" s="374"/>
      <c r="AN9" s="374"/>
      <c r="AO9" s="374"/>
      <c r="AP9" s="423"/>
      <c r="AQ9" s="374"/>
      <c r="AR9" s="374"/>
      <c r="AS9" s="374"/>
      <c r="AT9" s="374"/>
      <c r="AU9" s="374"/>
      <c r="AV9" s="374"/>
      <c r="AW9" s="374"/>
      <c r="AX9" s="374"/>
      <c r="AY9" s="374"/>
      <c r="AZ9" s="374"/>
      <c r="BA9" s="374"/>
      <c r="BB9" s="374"/>
      <c r="BC9" s="374"/>
      <c r="BD9" s="374"/>
      <c r="BE9" s="374"/>
      <c r="BF9" s="374"/>
      <c r="BG9" s="374"/>
      <c r="BH9" s="374"/>
      <c r="BI9" s="374"/>
      <c r="BJ9" s="374"/>
      <c r="BK9" s="374"/>
      <c r="BL9" s="374"/>
      <c r="BM9" s="374"/>
      <c r="BN9" s="374"/>
      <c r="BO9" s="374"/>
      <c r="BP9" s="374"/>
      <c r="BQ9" s="374"/>
      <c r="BR9" s="374"/>
      <c r="BS9" s="374"/>
      <c r="BT9" s="374"/>
      <c r="BU9" s="374">
        <v>171</v>
      </c>
      <c r="BV9" s="374"/>
      <c r="BW9" s="374"/>
      <c r="BX9" s="374"/>
      <c r="BY9" s="374" t="s">
        <v>227</v>
      </c>
      <c r="BZ9" s="374" t="s">
        <v>227</v>
      </c>
      <c r="CA9" s="374" t="s">
        <v>227</v>
      </c>
      <c r="CB9" s="374" t="s">
        <v>227</v>
      </c>
      <c r="CC9" s="374" t="s">
        <v>227</v>
      </c>
      <c r="CD9" s="374" t="s">
        <v>227</v>
      </c>
      <c r="CE9" s="374" t="s">
        <v>227</v>
      </c>
      <c r="CF9" s="374" t="s">
        <v>227</v>
      </c>
      <c r="CG9" s="374" t="s">
        <v>227</v>
      </c>
      <c r="CH9" s="374" t="s">
        <v>227</v>
      </c>
      <c r="CI9" s="374" t="s">
        <v>227</v>
      </c>
      <c r="CJ9" s="374" t="s">
        <v>227</v>
      </c>
      <c r="CK9" s="374" t="s">
        <v>227</v>
      </c>
      <c r="CL9" s="374" t="s">
        <v>227</v>
      </c>
      <c r="CM9" s="374" t="s">
        <v>227</v>
      </c>
      <c r="CN9" s="374" t="s">
        <v>222</v>
      </c>
      <c r="CO9" s="374" t="s">
        <v>222</v>
      </c>
      <c r="CP9" s="374" t="s">
        <v>227</v>
      </c>
      <c r="CQ9" s="12"/>
    </row>
    <row r="10" spans="1:95" s="2" customFormat="1" ht="15.75" x14ac:dyDescent="0.25">
      <c r="A10" s="374">
        <v>8</v>
      </c>
      <c r="B10" s="374">
        <v>508</v>
      </c>
      <c r="C10" s="374" t="s">
        <v>154</v>
      </c>
      <c r="D10" s="375" t="s">
        <v>1052</v>
      </c>
      <c r="E10" s="375" t="s">
        <v>752</v>
      </c>
      <c r="F10" s="375" t="s">
        <v>753</v>
      </c>
      <c r="G10" s="374" t="s">
        <v>136</v>
      </c>
      <c r="H10" s="374">
        <v>3021</v>
      </c>
      <c r="I10" s="374" t="s">
        <v>171</v>
      </c>
      <c r="J10" s="374">
        <v>306071635</v>
      </c>
      <c r="K10" s="481">
        <v>42384</v>
      </c>
      <c r="L10" s="384">
        <v>21712920538</v>
      </c>
      <c r="M10" s="378">
        <v>782746403975</v>
      </c>
      <c r="N10" s="510">
        <v>45134</v>
      </c>
      <c r="O10" s="378"/>
      <c r="P10" s="374">
        <v>8</v>
      </c>
      <c r="Q10" s="374">
        <v>9</v>
      </c>
      <c r="R10" s="374">
        <v>9</v>
      </c>
      <c r="S10" s="374">
        <v>8</v>
      </c>
      <c r="T10" s="374">
        <v>18</v>
      </c>
      <c r="U10" s="374">
        <v>18</v>
      </c>
      <c r="V10" s="374">
        <v>16</v>
      </c>
      <c r="W10" s="374">
        <v>16</v>
      </c>
      <c r="X10" s="374">
        <v>58</v>
      </c>
      <c r="Y10" s="374">
        <v>50</v>
      </c>
      <c r="Z10" s="374">
        <v>33</v>
      </c>
      <c r="AA10" s="374">
        <v>30</v>
      </c>
      <c r="AB10" s="374">
        <v>9</v>
      </c>
      <c r="AC10" s="374">
        <v>9</v>
      </c>
      <c r="AD10" s="374">
        <v>9</v>
      </c>
      <c r="AE10" s="374">
        <v>9</v>
      </c>
      <c r="AF10" s="374"/>
      <c r="AG10" s="374"/>
      <c r="AH10" s="374"/>
      <c r="AI10" s="374"/>
      <c r="AJ10" s="374"/>
      <c r="AK10" s="374"/>
      <c r="AL10" s="374"/>
      <c r="AM10" s="374"/>
      <c r="AN10" s="374"/>
      <c r="AO10" s="374"/>
      <c r="AP10" s="423"/>
      <c r="AQ10" s="374"/>
      <c r="AR10" s="374"/>
      <c r="AS10" s="374"/>
      <c r="AT10" s="374"/>
      <c r="AU10" s="374"/>
      <c r="AV10" s="374"/>
      <c r="AW10" s="374"/>
      <c r="AX10" s="374"/>
      <c r="AY10" s="374"/>
      <c r="AZ10" s="374"/>
      <c r="BA10" s="374"/>
      <c r="BB10" s="374"/>
      <c r="BC10" s="374"/>
      <c r="BD10" s="374"/>
      <c r="BE10" s="374"/>
      <c r="BF10" s="374"/>
      <c r="BG10" s="374"/>
      <c r="BH10" s="374"/>
      <c r="BI10" s="374"/>
      <c r="BJ10" s="374"/>
      <c r="BK10" s="374"/>
      <c r="BL10" s="374"/>
      <c r="BM10" s="374"/>
      <c r="BN10" s="374"/>
      <c r="BO10" s="374"/>
      <c r="BP10" s="374"/>
      <c r="BQ10" s="374"/>
      <c r="BR10" s="374"/>
      <c r="BS10" s="374"/>
      <c r="BT10" s="374"/>
      <c r="BU10" s="374">
        <v>192</v>
      </c>
      <c r="BV10" s="374"/>
      <c r="BW10" s="374"/>
      <c r="BX10" s="374"/>
      <c r="BY10" s="374" t="s">
        <v>222</v>
      </c>
      <c r="BZ10" s="374" t="s">
        <v>222</v>
      </c>
      <c r="CA10" s="374" t="s">
        <v>222</v>
      </c>
      <c r="CB10" s="374" t="s">
        <v>222</v>
      </c>
      <c r="CC10" s="374" t="s">
        <v>222</v>
      </c>
      <c r="CD10" s="374" t="s">
        <v>222</v>
      </c>
      <c r="CE10" s="374" t="s">
        <v>222</v>
      </c>
      <c r="CF10" s="374" t="s">
        <v>222</v>
      </c>
      <c r="CG10" s="374" t="s">
        <v>222</v>
      </c>
      <c r="CH10" s="374" t="s">
        <v>222</v>
      </c>
      <c r="CI10" s="374" t="s">
        <v>222</v>
      </c>
      <c r="CJ10" s="374" t="s">
        <v>222</v>
      </c>
      <c r="CK10" s="374" t="s">
        <v>222</v>
      </c>
      <c r="CL10" s="374" t="s">
        <v>222</v>
      </c>
      <c r="CM10" s="374" t="s">
        <v>222</v>
      </c>
      <c r="CN10" s="374" t="s">
        <v>222</v>
      </c>
      <c r="CO10" s="374" t="s">
        <v>319</v>
      </c>
      <c r="CP10" s="374" t="s">
        <v>319</v>
      </c>
      <c r="CQ10" s="12"/>
    </row>
    <row r="11" spans="1:95" s="2" customFormat="1" ht="15.75" x14ac:dyDescent="0.25">
      <c r="A11" s="374">
        <v>9</v>
      </c>
      <c r="B11" s="374">
        <v>509</v>
      </c>
      <c r="C11" s="374" t="s">
        <v>154</v>
      </c>
      <c r="D11" s="375" t="s">
        <v>1053</v>
      </c>
      <c r="E11" s="375" t="s">
        <v>1054</v>
      </c>
      <c r="F11" s="375" t="s">
        <v>1055</v>
      </c>
      <c r="G11" s="374" t="s">
        <v>136</v>
      </c>
      <c r="H11" s="374">
        <v>1824</v>
      </c>
      <c r="I11" s="374" t="s">
        <v>171</v>
      </c>
      <c r="J11" s="374">
        <v>304105632</v>
      </c>
      <c r="K11" s="481">
        <v>41653</v>
      </c>
      <c r="L11" s="384">
        <v>21215029686</v>
      </c>
      <c r="M11" s="378">
        <v>609693777027</v>
      </c>
      <c r="N11" s="510">
        <v>43309</v>
      </c>
      <c r="O11" s="378"/>
      <c r="P11" s="374">
        <v>7</v>
      </c>
      <c r="Q11" s="374">
        <v>7</v>
      </c>
      <c r="R11" s="374">
        <v>6</v>
      </c>
      <c r="S11" s="374">
        <v>6</v>
      </c>
      <c r="T11" s="374">
        <v>13</v>
      </c>
      <c r="U11" s="374">
        <v>14</v>
      </c>
      <c r="V11" s="374">
        <v>14</v>
      </c>
      <c r="W11" s="374">
        <v>15</v>
      </c>
      <c r="X11" s="374">
        <v>35</v>
      </c>
      <c r="Y11" s="374">
        <v>37</v>
      </c>
      <c r="Z11" s="374">
        <v>35</v>
      </c>
      <c r="AA11" s="374">
        <v>33</v>
      </c>
      <c r="AB11" s="374">
        <v>7</v>
      </c>
      <c r="AC11" s="374">
        <v>7</v>
      </c>
      <c r="AD11" s="374">
        <v>8</v>
      </c>
      <c r="AE11" s="374">
        <v>8</v>
      </c>
      <c r="AF11" s="374"/>
      <c r="AG11" s="374"/>
      <c r="AH11" s="374"/>
      <c r="AI11" s="374"/>
      <c r="AJ11" s="374"/>
      <c r="AK11" s="374"/>
      <c r="AL11" s="374"/>
      <c r="AM11" s="374"/>
      <c r="AN11" s="374"/>
      <c r="AO11" s="374"/>
      <c r="AP11" s="423"/>
      <c r="AQ11" s="374"/>
      <c r="AR11" s="374"/>
      <c r="AS11" s="374"/>
      <c r="AT11" s="374"/>
      <c r="AU11" s="374"/>
      <c r="AV11" s="374"/>
      <c r="AW11" s="374"/>
      <c r="AX11" s="374"/>
      <c r="AY11" s="374"/>
      <c r="AZ11" s="374"/>
      <c r="BA11" s="374"/>
      <c r="BB11" s="374"/>
      <c r="BC11" s="374"/>
      <c r="BD11" s="374"/>
      <c r="BE11" s="374"/>
      <c r="BF11" s="374"/>
      <c r="BG11" s="374"/>
      <c r="BH11" s="374"/>
      <c r="BI11" s="374"/>
      <c r="BJ11" s="374"/>
      <c r="BK11" s="374"/>
      <c r="BL11" s="374"/>
      <c r="BM11" s="374"/>
      <c r="BN11" s="374"/>
      <c r="BO11" s="374"/>
      <c r="BP11" s="374"/>
      <c r="BQ11" s="374"/>
      <c r="BR11" s="374"/>
      <c r="BS11" s="374"/>
      <c r="BT11" s="374"/>
      <c r="BU11" s="374">
        <v>175</v>
      </c>
      <c r="BV11" s="374"/>
      <c r="BW11" s="374"/>
      <c r="BX11" s="374"/>
      <c r="BY11" s="374" t="s">
        <v>222</v>
      </c>
      <c r="BZ11" s="374" t="s">
        <v>222</v>
      </c>
      <c r="CA11" s="374" t="s">
        <v>222</v>
      </c>
      <c r="CB11" s="374" t="s">
        <v>222</v>
      </c>
      <c r="CC11" s="374" t="s">
        <v>222</v>
      </c>
      <c r="CD11" s="374" t="s">
        <v>222</v>
      </c>
      <c r="CE11" s="374" t="s">
        <v>222</v>
      </c>
      <c r="CF11" s="374" t="s">
        <v>222</v>
      </c>
      <c r="CG11" s="374" t="s">
        <v>222</v>
      </c>
      <c r="CH11" s="374" t="s">
        <v>222</v>
      </c>
      <c r="CI11" s="374" t="s">
        <v>222</v>
      </c>
      <c r="CJ11" s="374" t="s">
        <v>222</v>
      </c>
      <c r="CK11" s="374" t="s">
        <v>222</v>
      </c>
      <c r="CL11" s="374" t="s">
        <v>222</v>
      </c>
      <c r="CM11" s="374" t="s">
        <v>222</v>
      </c>
      <c r="CN11" s="374" t="s">
        <v>718</v>
      </c>
      <c r="CO11" s="374" t="s">
        <v>222</v>
      </c>
      <c r="CP11" s="374" t="s">
        <v>222</v>
      </c>
      <c r="CQ11" s="12"/>
    </row>
    <row r="12" spans="1:95" s="2" customFormat="1" ht="15.75" x14ac:dyDescent="0.25">
      <c r="A12" s="374">
        <v>10</v>
      </c>
      <c r="B12" s="374">
        <v>510</v>
      </c>
      <c r="C12" s="374" t="s">
        <v>154</v>
      </c>
      <c r="D12" s="375" t="s">
        <v>1056</v>
      </c>
      <c r="E12" s="375" t="s">
        <v>871</v>
      </c>
      <c r="F12" s="375" t="s">
        <v>1057</v>
      </c>
      <c r="G12" s="374" t="s">
        <v>136</v>
      </c>
      <c r="H12" s="374">
        <v>3441</v>
      </c>
      <c r="I12" s="374" t="s">
        <v>171</v>
      </c>
      <c r="J12" s="374">
        <v>302178809</v>
      </c>
      <c r="K12" s="481">
        <v>42321</v>
      </c>
      <c r="L12" s="384">
        <v>23017867527</v>
      </c>
      <c r="M12" s="378">
        <v>637980922868</v>
      </c>
      <c r="N12" s="510">
        <v>45497</v>
      </c>
      <c r="O12" s="378"/>
      <c r="P12" s="374">
        <v>10</v>
      </c>
      <c r="Q12" s="374">
        <v>10</v>
      </c>
      <c r="R12" s="374">
        <v>10</v>
      </c>
      <c r="S12" s="374">
        <v>10</v>
      </c>
      <c r="T12" s="374">
        <v>20</v>
      </c>
      <c r="U12" s="374">
        <v>20</v>
      </c>
      <c r="V12" s="374">
        <v>20</v>
      </c>
      <c r="W12" s="374">
        <v>19</v>
      </c>
      <c r="X12" s="374">
        <v>60</v>
      </c>
      <c r="Y12" s="374">
        <v>56</v>
      </c>
      <c r="Z12" s="374">
        <v>53</v>
      </c>
      <c r="AA12" s="374">
        <v>45</v>
      </c>
      <c r="AB12" s="374">
        <v>10</v>
      </c>
      <c r="AC12" s="374">
        <v>10</v>
      </c>
      <c r="AD12" s="374">
        <v>10</v>
      </c>
      <c r="AE12" s="374">
        <v>10</v>
      </c>
      <c r="AF12" s="374"/>
      <c r="AG12" s="374"/>
      <c r="AH12" s="374"/>
      <c r="AI12" s="374"/>
      <c r="AJ12" s="374"/>
      <c r="AK12" s="374"/>
      <c r="AL12" s="374"/>
      <c r="AM12" s="374"/>
      <c r="AN12" s="374"/>
      <c r="AO12" s="374"/>
      <c r="AP12" s="423"/>
      <c r="AQ12" s="374"/>
      <c r="AR12" s="374"/>
      <c r="AS12" s="374"/>
      <c r="AT12" s="374"/>
      <c r="AU12" s="374"/>
      <c r="AV12" s="374"/>
      <c r="AW12" s="374"/>
      <c r="AX12" s="374"/>
      <c r="AY12" s="374"/>
      <c r="AZ12" s="374"/>
      <c r="BA12" s="374"/>
      <c r="BB12" s="374"/>
      <c r="BC12" s="374"/>
      <c r="BD12" s="374"/>
      <c r="BE12" s="374"/>
      <c r="BF12" s="374"/>
      <c r="BG12" s="374"/>
      <c r="BH12" s="374"/>
      <c r="BI12" s="374"/>
      <c r="BJ12" s="374"/>
      <c r="BK12" s="374"/>
      <c r="BL12" s="374"/>
      <c r="BM12" s="374"/>
      <c r="BN12" s="374"/>
      <c r="BO12" s="374"/>
      <c r="BP12" s="374"/>
      <c r="BQ12" s="374"/>
      <c r="BR12" s="374"/>
      <c r="BS12" s="374"/>
      <c r="BT12" s="374"/>
      <c r="BU12" s="374">
        <v>204</v>
      </c>
      <c r="BV12" s="374"/>
      <c r="BW12" s="374"/>
      <c r="BX12" s="374"/>
      <c r="BY12" s="374" t="s">
        <v>222</v>
      </c>
      <c r="BZ12" s="374" t="s">
        <v>222</v>
      </c>
      <c r="CA12" s="374" t="s">
        <v>222</v>
      </c>
      <c r="CB12" s="374" t="s">
        <v>222</v>
      </c>
      <c r="CC12" s="374" t="s">
        <v>222</v>
      </c>
      <c r="CD12" s="374" t="s">
        <v>222</v>
      </c>
      <c r="CE12" s="374" t="s">
        <v>222</v>
      </c>
      <c r="CF12" s="374" t="s">
        <v>222</v>
      </c>
      <c r="CG12" s="374" t="s">
        <v>222</v>
      </c>
      <c r="CH12" s="374" t="s">
        <v>222</v>
      </c>
      <c r="CI12" s="374" t="s">
        <v>222</v>
      </c>
      <c r="CJ12" s="374" t="s">
        <v>222</v>
      </c>
      <c r="CK12" s="374" t="s">
        <v>222</v>
      </c>
      <c r="CL12" s="374" t="s">
        <v>222</v>
      </c>
      <c r="CM12" s="374" t="s">
        <v>222</v>
      </c>
      <c r="CN12" s="374" t="s">
        <v>319</v>
      </c>
      <c r="CO12" s="374" t="s">
        <v>319</v>
      </c>
      <c r="CP12" s="374" t="s">
        <v>319</v>
      </c>
      <c r="CQ12" s="12"/>
    </row>
    <row r="13" spans="1:95" s="2" customFormat="1" ht="15.75" x14ac:dyDescent="0.25">
      <c r="A13" s="374">
        <v>11</v>
      </c>
      <c r="B13" s="374">
        <v>511</v>
      </c>
      <c r="C13" s="374" t="s">
        <v>154</v>
      </c>
      <c r="D13" s="375" t="s">
        <v>1058</v>
      </c>
      <c r="E13" s="375" t="s">
        <v>1059</v>
      </c>
      <c r="F13" s="375" t="s">
        <v>1060</v>
      </c>
      <c r="G13" s="374" t="s">
        <v>136</v>
      </c>
      <c r="H13" s="374">
        <v>3275</v>
      </c>
      <c r="I13" s="374" t="s">
        <v>171</v>
      </c>
      <c r="J13" s="374">
        <v>313113008</v>
      </c>
      <c r="K13" s="481">
        <v>42564</v>
      </c>
      <c r="L13" s="384">
        <v>23358238045</v>
      </c>
      <c r="M13" s="378">
        <v>287120921563</v>
      </c>
      <c r="N13" s="510">
        <v>45134</v>
      </c>
      <c r="O13" s="378"/>
      <c r="P13" s="374">
        <v>10</v>
      </c>
      <c r="Q13" s="374">
        <v>9</v>
      </c>
      <c r="R13" s="374">
        <v>9</v>
      </c>
      <c r="S13" s="374">
        <v>9</v>
      </c>
      <c r="T13" s="374">
        <v>19</v>
      </c>
      <c r="U13" s="374">
        <v>19</v>
      </c>
      <c r="V13" s="374">
        <v>20</v>
      </c>
      <c r="W13" s="374">
        <v>19</v>
      </c>
      <c r="X13" s="374">
        <v>57</v>
      </c>
      <c r="Y13" s="374">
        <v>58</v>
      </c>
      <c r="Z13" s="374">
        <v>45</v>
      </c>
      <c r="AA13" s="374">
        <v>35</v>
      </c>
      <c r="AB13" s="374">
        <v>9</v>
      </c>
      <c r="AC13" s="374">
        <v>10</v>
      </c>
      <c r="AD13" s="374">
        <v>10</v>
      </c>
      <c r="AE13" s="374">
        <v>9</v>
      </c>
      <c r="AF13" s="374"/>
      <c r="AG13" s="374"/>
      <c r="AH13" s="374"/>
      <c r="AI13" s="374"/>
      <c r="AJ13" s="374"/>
      <c r="AK13" s="374"/>
      <c r="AL13" s="374"/>
      <c r="AM13" s="374"/>
      <c r="AN13" s="374"/>
      <c r="AO13" s="374"/>
      <c r="AP13" s="423"/>
      <c r="AQ13" s="374"/>
      <c r="AR13" s="374"/>
      <c r="AS13" s="374"/>
      <c r="AT13" s="374"/>
      <c r="AU13" s="374"/>
      <c r="AV13" s="374"/>
      <c r="AW13" s="374"/>
      <c r="AX13" s="374"/>
      <c r="AY13" s="374"/>
      <c r="AZ13" s="374"/>
      <c r="BA13" s="374"/>
      <c r="BB13" s="374"/>
      <c r="BC13" s="374"/>
      <c r="BD13" s="374"/>
      <c r="BE13" s="374"/>
      <c r="BF13" s="374"/>
      <c r="BG13" s="374"/>
      <c r="BH13" s="374"/>
      <c r="BI13" s="374"/>
      <c r="BJ13" s="374"/>
      <c r="BK13" s="374"/>
      <c r="BL13" s="374"/>
      <c r="BM13" s="374"/>
      <c r="BN13" s="374"/>
      <c r="BO13" s="374"/>
      <c r="BP13" s="374"/>
      <c r="BQ13" s="374"/>
      <c r="BR13" s="374"/>
      <c r="BS13" s="374"/>
      <c r="BT13" s="374"/>
      <c r="BU13" s="374">
        <v>194</v>
      </c>
      <c r="BV13" s="374"/>
      <c r="BW13" s="374"/>
      <c r="BX13" s="374"/>
      <c r="BY13" s="374" t="s">
        <v>227</v>
      </c>
      <c r="BZ13" s="374" t="s">
        <v>227</v>
      </c>
      <c r="CA13" s="374" t="s">
        <v>227</v>
      </c>
      <c r="CB13" s="374" t="s">
        <v>227</v>
      </c>
      <c r="CC13" s="374" t="s">
        <v>227</v>
      </c>
      <c r="CD13" s="374" t="s">
        <v>227</v>
      </c>
      <c r="CE13" s="374" t="s">
        <v>227</v>
      </c>
      <c r="CF13" s="374" t="s">
        <v>227</v>
      </c>
      <c r="CG13" s="374" t="s">
        <v>227</v>
      </c>
      <c r="CH13" s="374" t="s">
        <v>227</v>
      </c>
      <c r="CI13" s="374" t="s">
        <v>227</v>
      </c>
      <c r="CJ13" s="374" t="s">
        <v>227</v>
      </c>
      <c r="CK13" s="374" t="s">
        <v>227</v>
      </c>
      <c r="CL13" s="374" t="s">
        <v>227</v>
      </c>
      <c r="CM13" s="374" t="s">
        <v>227</v>
      </c>
      <c r="CN13" s="374" t="s">
        <v>222</v>
      </c>
      <c r="CO13" s="374" t="s">
        <v>319</v>
      </c>
      <c r="CP13" s="374" t="s">
        <v>319</v>
      </c>
      <c r="CQ13" s="12"/>
    </row>
    <row r="14" spans="1:95" s="2" customFormat="1" ht="15.75" x14ac:dyDescent="0.25">
      <c r="A14" s="374">
        <v>12</v>
      </c>
      <c r="B14" s="374">
        <v>512</v>
      </c>
      <c r="C14" s="374" t="s">
        <v>154</v>
      </c>
      <c r="D14" s="375" t="s">
        <v>1061</v>
      </c>
      <c r="E14" s="375" t="s">
        <v>1062</v>
      </c>
      <c r="F14" s="375" t="s">
        <v>446</v>
      </c>
      <c r="G14" s="374" t="s">
        <v>136</v>
      </c>
      <c r="H14" s="374">
        <v>3574</v>
      </c>
      <c r="I14" s="374" t="s">
        <v>171</v>
      </c>
      <c r="J14" s="374">
        <v>196778971</v>
      </c>
      <c r="K14" s="481">
        <v>41666</v>
      </c>
      <c r="L14" s="384">
        <v>21373775253</v>
      </c>
      <c r="M14" s="378">
        <v>288407417636</v>
      </c>
      <c r="N14" s="510">
        <v>45498</v>
      </c>
      <c r="O14" s="378"/>
      <c r="P14" s="374">
        <v>10</v>
      </c>
      <c r="Q14" s="374">
        <v>10</v>
      </c>
      <c r="R14" s="374">
        <v>10</v>
      </c>
      <c r="S14" s="374">
        <v>10</v>
      </c>
      <c r="T14" s="374">
        <v>17</v>
      </c>
      <c r="U14" s="374">
        <v>19</v>
      </c>
      <c r="V14" s="374">
        <v>18</v>
      </c>
      <c r="W14" s="374">
        <v>19</v>
      </c>
      <c r="X14" s="374">
        <v>60</v>
      </c>
      <c r="Y14" s="374">
        <v>54</v>
      </c>
      <c r="Z14" s="374">
        <v>44</v>
      </c>
      <c r="AA14" s="374">
        <v>47</v>
      </c>
      <c r="AB14" s="374">
        <v>10</v>
      </c>
      <c r="AC14" s="374">
        <v>10</v>
      </c>
      <c r="AD14" s="374">
        <v>8</v>
      </c>
      <c r="AE14" s="374">
        <v>9</v>
      </c>
      <c r="AF14" s="374"/>
      <c r="AG14" s="374"/>
      <c r="AH14" s="374"/>
      <c r="AI14" s="374"/>
      <c r="AJ14" s="374"/>
      <c r="AK14" s="374"/>
      <c r="AL14" s="374"/>
      <c r="AM14" s="374"/>
      <c r="AN14" s="374"/>
      <c r="AO14" s="374"/>
      <c r="AP14" s="423"/>
      <c r="AQ14" s="374"/>
      <c r="AR14" s="374"/>
      <c r="AS14" s="374"/>
      <c r="AT14" s="374"/>
      <c r="AU14" s="374"/>
      <c r="AV14" s="374"/>
      <c r="AW14" s="374"/>
      <c r="AX14" s="374"/>
      <c r="AY14" s="374"/>
      <c r="AZ14" s="374"/>
      <c r="BA14" s="374"/>
      <c r="BB14" s="374"/>
      <c r="BC14" s="374"/>
      <c r="BD14" s="374"/>
      <c r="BE14" s="374"/>
      <c r="BF14" s="374"/>
      <c r="BG14" s="374"/>
      <c r="BH14" s="374"/>
      <c r="BI14" s="374"/>
      <c r="BJ14" s="374"/>
      <c r="BK14" s="374"/>
      <c r="BL14" s="374"/>
      <c r="BM14" s="374"/>
      <c r="BN14" s="374"/>
      <c r="BO14" s="374"/>
      <c r="BP14" s="374"/>
      <c r="BQ14" s="374"/>
      <c r="BR14" s="374"/>
      <c r="BS14" s="374"/>
      <c r="BT14" s="374"/>
      <c r="BU14" s="374">
        <v>195</v>
      </c>
      <c r="BV14" s="374"/>
      <c r="BW14" s="374"/>
      <c r="BX14" s="374"/>
      <c r="BY14" s="374" t="s">
        <v>222</v>
      </c>
      <c r="BZ14" s="374" t="s">
        <v>222</v>
      </c>
      <c r="CA14" s="374" t="s">
        <v>222</v>
      </c>
      <c r="CB14" s="374" t="s">
        <v>222</v>
      </c>
      <c r="CC14" s="374" t="s">
        <v>222</v>
      </c>
      <c r="CD14" s="374" t="s">
        <v>222</v>
      </c>
      <c r="CE14" s="374" t="s">
        <v>222</v>
      </c>
      <c r="CF14" s="374" t="s">
        <v>222</v>
      </c>
      <c r="CG14" s="374" t="s">
        <v>222</v>
      </c>
      <c r="CH14" s="374" t="s">
        <v>222</v>
      </c>
      <c r="CI14" s="374" t="s">
        <v>222</v>
      </c>
      <c r="CJ14" s="374" t="s">
        <v>222</v>
      </c>
      <c r="CK14" s="374" t="s">
        <v>222</v>
      </c>
      <c r="CL14" s="374" t="s">
        <v>222</v>
      </c>
      <c r="CM14" s="374" t="s">
        <v>222</v>
      </c>
      <c r="CN14" s="374" t="s">
        <v>319</v>
      </c>
      <c r="CO14" s="374" t="s">
        <v>319</v>
      </c>
      <c r="CP14" s="374" t="s">
        <v>319</v>
      </c>
      <c r="CQ14" s="12"/>
    </row>
    <row r="15" spans="1:95" s="2" customFormat="1" ht="15.75" x14ac:dyDescent="0.25">
      <c r="A15" s="374">
        <v>13</v>
      </c>
      <c r="B15" s="374">
        <v>513</v>
      </c>
      <c r="C15" s="374" t="s">
        <v>154</v>
      </c>
      <c r="D15" s="375" t="s">
        <v>1063</v>
      </c>
      <c r="E15" s="375" t="s">
        <v>940</v>
      </c>
      <c r="F15" s="375" t="s">
        <v>941</v>
      </c>
      <c r="G15" s="374" t="s">
        <v>113</v>
      </c>
      <c r="H15" s="374">
        <v>1721</v>
      </c>
      <c r="I15" s="374" t="s">
        <v>171</v>
      </c>
      <c r="J15" s="374">
        <v>306218704</v>
      </c>
      <c r="K15" s="481">
        <v>41922</v>
      </c>
      <c r="L15" s="384">
        <v>21140977511</v>
      </c>
      <c r="M15" s="378">
        <v>605819882419</v>
      </c>
      <c r="N15" s="510">
        <v>43284</v>
      </c>
      <c r="O15" s="378"/>
      <c r="P15" s="374">
        <v>10</v>
      </c>
      <c r="Q15" s="374">
        <v>10</v>
      </c>
      <c r="R15" s="374">
        <v>10</v>
      </c>
      <c r="S15" s="374">
        <v>10</v>
      </c>
      <c r="T15" s="374">
        <v>20</v>
      </c>
      <c r="U15" s="374">
        <v>20</v>
      </c>
      <c r="V15" s="374">
        <v>20</v>
      </c>
      <c r="W15" s="374">
        <v>20</v>
      </c>
      <c r="X15" s="374">
        <v>60</v>
      </c>
      <c r="Y15" s="374">
        <v>59</v>
      </c>
      <c r="Z15" s="374">
        <v>55</v>
      </c>
      <c r="AA15" s="374">
        <v>60</v>
      </c>
      <c r="AB15" s="374">
        <v>10</v>
      </c>
      <c r="AC15" s="374">
        <v>10</v>
      </c>
      <c r="AD15" s="374">
        <v>10</v>
      </c>
      <c r="AE15" s="374">
        <v>9</v>
      </c>
      <c r="AF15" s="374"/>
      <c r="AG15" s="374"/>
      <c r="AH15" s="374"/>
      <c r="AI15" s="374"/>
      <c r="AJ15" s="374"/>
      <c r="AK15" s="374"/>
      <c r="AL15" s="374"/>
      <c r="AM15" s="374"/>
      <c r="AN15" s="374"/>
      <c r="AO15" s="374"/>
      <c r="AP15" s="423"/>
      <c r="AQ15" s="374"/>
      <c r="AR15" s="374"/>
      <c r="AS15" s="374"/>
      <c r="AT15" s="374"/>
      <c r="AU15" s="374"/>
      <c r="AV15" s="374"/>
      <c r="AW15" s="374"/>
      <c r="AX15" s="374"/>
      <c r="AY15" s="374"/>
      <c r="AZ15" s="374"/>
      <c r="BA15" s="374"/>
      <c r="BB15" s="374"/>
      <c r="BC15" s="374"/>
      <c r="BD15" s="374"/>
      <c r="BE15" s="374"/>
      <c r="BF15" s="374"/>
      <c r="BG15" s="374"/>
      <c r="BH15" s="374"/>
      <c r="BI15" s="374"/>
      <c r="BJ15" s="374"/>
      <c r="BK15" s="374"/>
      <c r="BL15" s="374"/>
      <c r="BM15" s="374"/>
      <c r="BN15" s="374"/>
      <c r="BO15" s="374"/>
      <c r="BP15" s="374"/>
      <c r="BQ15" s="374"/>
      <c r="BR15" s="374"/>
      <c r="BS15" s="374"/>
      <c r="BT15" s="374"/>
      <c r="BU15" s="374">
        <v>205</v>
      </c>
      <c r="BV15" s="374"/>
      <c r="BW15" s="374"/>
      <c r="BX15" s="374"/>
      <c r="BY15" s="374" t="s">
        <v>222</v>
      </c>
      <c r="BZ15" s="374" t="s">
        <v>222</v>
      </c>
      <c r="CA15" s="374" t="s">
        <v>222</v>
      </c>
      <c r="CB15" s="374" t="s">
        <v>222</v>
      </c>
      <c r="CC15" s="374" t="s">
        <v>222</v>
      </c>
      <c r="CD15" s="374" t="s">
        <v>222</v>
      </c>
      <c r="CE15" s="374" t="s">
        <v>222</v>
      </c>
      <c r="CF15" s="374" t="s">
        <v>222</v>
      </c>
      <c r="CG15" s="374" t="s">
        <v>222</v>
      </c>
      <c r="CH15" s="374" t="s">
        <v>222</v>
      </c>
      <c r="CI15" s="374" t="s">
        <v>222</v>
      </c>
      <c r="CJ15" s="374" t="s">
        <v>222</v>
      </c>
      <c r="CK15" s="374" t="s">
        <v>222</v>
      </c>
      <c r="CL15" s="374" t="s">
        <v>222</v>
      </c>
      <c r="CM15" s="374" t="s">
        <v>222</v>
      </c>
      <c r="CN15" s="374" t="s">
        <v>319</v>
      </c>
      <c r="CO15" s="374" t="s">
        <v>319</v>
      </c>
      <c r="CP15" s="374" t="s">
        <v>319</v>
      </c>
      <c r="CQ15" s="12"/>
    </row>
    <row r="16" spans="1:95" s="2" customFormat="1" ht="15.75" x14ac:dyDescent="0.25">
      <c r="A16" s="374">
        <v>14</v>
      </c>
      <c r="B16" s="374">
        <v>514</v>
      </c>
      <c r="C16" s="374" t="s">
        <v>154</v>
      </c>
      <c r="D16" s="375" t="s">
        <v>1064</v>
      </c>
      <c r="E16" s="375" t="s">
        <v>1065</v>
      </c>
      <c r="F16" s="375" t="s">
        <v>1066</v>
      </c>
      <c r="G16" s="374" t="s">
        <v>113</v>
      </c>
      <c r="H16" s="374">
        <v>2628</v>
      </c>
      <c r="I16" s="374" t="s">
        <v>171</v>
      </c>
      <c r="J16" s="374">
        <v>306368972</v>
      </c>
      <c r="K16" s="481">
        <v>42356</v>
      </c>
      <c r="L16" s="384">
        <v>21707000556</v>
      </c>
      <c r="M16" s="378">
        <v>860786262112</v>
      </c>
      <c r="N16" s="510">
        <v>44748</v>
      </c>
      <c r="O16" s="378"/>
      <c r="P16" s="374">
        <v>9</v>
      </c>
      <c r="Q16" s="374">
        <v>10</v>
      </c>
      <c r="R16" s="374">
        <v>8</v>
      </c>
      <c r="S16" s="374">
        <v>8</v>
      </c>
      <c r="T16" s="374">
        <v>17</v>
      </c>
      <c r="U16" s="374">
        <v>18</v>
      </c>
      <c r="V16" s="374">
        <v>19</v>
      </c>
      <c r="W16" s="374">
        <v>18</v>
      </c>
      <c r="X16" s="374">
        <v>56</v>
      </c>
      <c r="Y16" s="374">
        <v>50</v>
      </c>
      <c r="Z16" s="374">
        <v>35</v>
      </c>
      <c r="AA16" s="374">
        <v>34</v>
      </c>
      <c r="AB16" s="374">
        <v>9</v>
      </c>
      <c r="AC16" s="374">
        <v>9</v>
      </c>
      <c r="AD16" s="374">
        <v>10</v>
      </c>
      <c r="AE16" s="374">
        <v>9</v>
      </c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423"/>
      <c r="AQ16" s="374"/>
      <c r="AR16" s="374"/>
      <c r="AS16" s="374"/>
      <c r="AT16" s="374"/>
      <c r="AU16" s="374"/>
      <c r="AV16" s="374"/>
      <c r="AW16" s="374"/>
      <c r="AX16" s="374"/>
      <c r="AY16" s="374"/>
      <c r="AZ16" s="374"/>
      <c r="BA16" s="374"/>
      <c r="BB16" s="374"/>
      <c r="BC16" s="374"/>
      <c r="BD16" s="374"/>
      <c r="BE16" s="374"/>
      <c r="BF16" s="374"/>
      <c r="BG16" s="374"/>
      <c r="BH16" s="374"/>
      <c r="BI16" s="374"/>
      <c r="BJ16" s="374"/>
      <c r="BK16" s="374"/>
      <c r="BL16" s="374"/>
      <c r="BM16" s="374"/>
      <c r="BN16" s="374"/>
      <c r="BO16" s="374"/>
      <c r="BP16" s="374"/>
      <c r="BQ16" s="374"/>
      <c r="BR16" s="374"/>
      <c r="BS16" s="374"/>
      <c r="BT16" s="374"/>
      <c r="BU16" s="374">
        <v>188</v>
      </c>
      <c r="BV16" s="374"/>
      <c r="BW16" s="374"/>
      <c r="BX16" s="374"/>
      <c r="BY16" s="374" t="s">
        <v>222</v>
      </c>
      <c r="BZ16" s="374" t="s">
        <v>222</v>
      </c>
      <c r="CA16" s="374" t="s">
        <v>222</v>
      </c>
      <c r="CB16" s="374" t="s">
        <v>222</v>
      </c>
      <c r="CC16" s="374" t="s">
        <v>222</v>
      </c>
      <c r="CD16" s="374" t="s">
        <v>222</v>
      </c>
      <c r="CE16" s="374" t="s">
        <v>222</v>
      </c>
      <c r="CF16" s="374" t="s">
        <v>222</v>
      </c>
      <c r="CG16" s="374" t="s">
        <v>222</v>
      </c>
      <c r="CH16" s="374" t="s">
        <v>222</v>
      </c>
      <c r="CI16" s="374" t="s">
        <v>222</v>
      </c>
      <c r="CJ16" s="374" t="s">
        <v>222</v>
      </c>
      <c r="CK16" s="374" t="s">
        <v>222</v>
      </c>
      <c r="CL16" s="374" t="s">
        <v>222</v>
      </c>
      <c r="CM16" s="374" t="s">
        <v>222</v>
      </c>
      <c r="CN16" s="374" t="s">
        <v>222</v>
      </c>
      <c r="CO16" s="374" t="s">
        <v>319</v>
      </c>
      <c r="CP16" s="374" t="s">
        <v>319</v>
      </c>
      <c r="CQ16" s="12"/>
    </row>
    <row r="17" spans="1:94" s="2" customFormat="1" ht="15.75" x14ac:dyDescent="0.25">
      <c r="A17" s="374">
        <v>15</v>
      </c>
      <c r="B17" s="374">
        <v>515</v>
      </c>
      <c r="C17" s="374" t="s">
        <v>154</v>
      </c>
      <c r="D17" s="375" t="s">
        <v>1067</v>
      </c>
      <c r="E17" s="375" t="s">
        <v>1068</v>
      </c>
      <c r="F17" s="375" t="s">
        <v>1069</v>
      </c>
      <c r="G17" s="374" t="s">
        <v>113</v>
      </c>
      <c r="H17" s="374">
        <v>2591</v>
      </c>
      <c r="I17" s="374" t="s">
        <v>171</v>
      </c>
      <c r="J17" s="374">
        <v>308869450</v>
      </c>
      <c r="K17" s="481">
        <v>42292</v>
      </c>
      <c r="L17" s="384">
        <v>21153497345</v>
      </c>
      <c r="M17" s="378">
        <v>543735140415</v>
      </c>
      <c r="N17" s="510">
        <v>44699</v>
      </c>
      <c r="O17" s="378"/>
      <c r="P17" s="374">
        <v>6</v>
      </c>
      <c r="Q17" s="374">
        <v>7</v>
      </c>
      <c r="R17" s="374">
        <v>7</v>
      </c>
      <c r="S17" s="374">
        <v>7</v>
      </c>
      <c r="T17" s="374">
        <v>14</v>
      </c>
      <c r="U17" s="374">
        <v>13</v>
      </c>
      <c r="V17" s="374">
        <v>12</v>
      </c>
      <c r="W17" s="374">
        <v>13</v>
      </c>
      <c r="X17" s="374">
        <v>34</v>
      </c>
      <c r="Y17" s="374">
        <v>52</v>
      </c>
      <c r="Z17" s="374">
        <v>31</v>
      </c>
      <c r="AA17" s="374">
        <v>32</v>
      </c>
      <c r="AB17" s="374">
        <v>7</v>
      </c>
      <c r="AC17" s="374">
        <v>8</v>
      </c>
      <c r="AD17" s="374">
        <v>7</v>
      </c>
      <c r="AE17" s="374">
        <v>7</v>
      </c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423"/>
      <c r="AQ17" s="374"/>
      <c r="AR17" s="374"/>
      <c r="AS17" s="374"/>
      <c r="AT17" s="374"/>
      <c r="AU17" s="374"/>
      <c r="AV17" s="374"/>
      <c r="AW17" s="374"/>
      <c r="AX17" s="374"/>
      <c r="AY17" s="374"/>
      <c r="AZ17" s="374"/>
      <c r="BA17" s="374"/>
      <c r="BB17" s="374"/>
      <c r="BC17" s="374"/>
      <c r="BD17" s="374"/>
      <c r="BE17" s="374"/>
      <c r="BF17" s="374"/>
      <c r="BG17" s="374"/>
      <c r="BH17" s="374"/>
      <c r="BI17" s="374"/>
      <c r="BJ17" s="374"/>
      <c r="BK17" s="374"/>
      <c r="BL17" s="374"/>
      <c r="BM17" s="374"/>
      <c r="BN17" s="374"/>
      <c r="BO17" s="374"/>
      <c r="BP17" s="374"/>
      <c r="BQ17" s="374"/>
      <c r="BR17" s="374"/>
      <c r="BS17" s="374"/>
      <c r="BT17" s="374"/>
      <c r="BU17" s="374">
        <v>178</v>
      </c>
      <c r="BV17" s="374"/>
      <c r="BW17" s="374"/>
      <c r="BX17" s="374"/>
      <c r="BY17" s="374" t="s">
        <v>222</v>
      </c>
      <c r="BZ17" s="374" t="s">
        <v>222</v>
      </c>
      <c r="CA17" s="374" t="s">
        <v>222</v>
      </c>
      <c r="CB17" s="374" t="s">
        <v>222</v>
      </c>
      <c r="CC17" s="374" t="s">
        <v>222</v>
      </c>
      <c r="CD17" s="374" t="s">
        <v>222</v>
      </c>
      <c r="CE17" s="374" t="s">
        <v>222</v>
      </c>
      <c r="CF17" s="374" t="s">
        <v>222</v>
      </c>
      <c r="CG17" s="374" t="s">
        <v>222</v>
      </c>
      <c r="CH17" s="374" t="s">
        <v>222</v>
      </c>
      <c r="CI17" s="374" t="s">
        <v>222</v>
      </c>
      <c r="CJ17" s="374" t="s">
        <v>222</v>
      </c>
      <c r="CK17" s="374" t="s">
        <v>222</v>
      </c>
      <c r="CL17" s="374" t="s">
        <v>222</v>
      </c>
      <c r="CM17" s="374" t="s">
        <v>222</v>
      </c>
      <c r="CN17" s="374" t="s">
        <v>227</v>
      </c>
      <c r="CO17" s="374" t="s">
        <v>222</v>
      </c>
      <c r="CP17" s="374" t="s">
        <v>222</v>
      </c>
    </row>
    <row r="18" spans="1:94" s="2" customFormat="1" ht="15.75" x14ac:dyDescent="0.25">
      <c r="A18" s="374">
        <v>16</v>
      </c>
      <c r="B18" s="374">
        <v>516</v>
      </c>
      <c r="C18" s="374" t="s">
        <v>154</v>
      </c>
      <c r="D18" s="375" t="s">
        <v>1070</v>
      </c>
      <c r="E18" s="375" t="s">
        <v>1071</v>
      </c>
      <c r="F18" s="375" t="s">
        <v>1072</v>
      </c>
      <c r="G18" s="374" t="s">
        <v>113</v>
      </c>
      <c r="H18" s="374">
        <v>1831</v>
      </c>
      <c r="I18" s="374" t="s">
        <v>171</v>
      </c>
      <c r="J18" s="374">
        <v>197797744</v>
      </c>
      <c r="K18" s="481">
        <v>42037</v>
      </c>
      <c r="L18" s="384">
        <v>21671008576</v>
      </c>
      <c r="M18" s="378">
        <v>555827170655</v>
      </c>
      <c r="N18" s="510">
        <v>43309</v>
      </c>
      <c r="O18" s="378"/>
      <c r="P18" s="374">
        <v>8</v>
      </c>
      <c r="Q18" s="374">
        <v>8</v>
      </c>
      <c r="R18" s="374">
        <v>9</v>
      </c>
      <c r="S18" s="374">
        <v>9</v>
      </c>
      <c r="T18" s="374">
        <v>18</v>
      </c>
      <c r="U18" s="374">
        <v>19</v>
      </c>
      <c r="V18" s="374">
        <v>18</v>
      </c>
      <c r="W18" s="374">
        <v>18</v>
      </c>
      <c r="X18" s="374">
        <v>59</v>
      </c>
      <c r="Y18" s="374">
        <v>60</v>
      </c>
      <c r="Z18" s="374">
        <v>38</v>
      </c>
      <c r="AA18" s="374">
        <v>38</v>
      </c>
      <c r="AB18" s="374">
        <v>9</v>
      </c>
      <c r="AC18" s="374">
        <v>9</v>
      </c>
      <c r="AD18" s="374">
        <v>10</v>
      </c>
      <c r="AE18" s="374">
        <v>8</v>
      </c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423"/>
      <c r="AQ18" s="374"/>
      <c r="AR18" s="374"/>
      <c r="AS18" s="374"/>
      <c r="AT18" s="374"/>
      <c r="AU18" s="374"/>
      <c r="AV18" s="374"/>
      <c r="AW18" s="374"/>
      <c r="AX18" s="374"/>
      <c r="AY18" s="374"/>
      <c r="AZ18" s="374"/>
      <c r="BA18" s="374"/>
      <c r="BB18" s="374"/>
      <c r="BC18" s="374"/>
      <c r="BD18" s="374"/>
      <c r="BE18" s="374"/>
      <c r="BF18" s="374"/>
      <c r="BG18" s="374"/>
      <c r="BH18" s="374"/>
      <c r="BI18" s="374"/>
      <c r="BJ18" s="374"/>
      <c r="BK18" s="374"/>
      <c r="BL18" s="374"/>
      <c r="BM18" s="374"/>
      <c r="BN18" s="374"/>
      <c r="BO18" s="374"/>
      <c r="BP18" s="374"/>
      <c r="BQ18" s="374"/>
      <c r="BR18" s="374"/>
      <c r="BS18" s="374"/>
      <c r="BT18" s="374"/>
      <c r="BU18" s="374">
        <v>181</v>
      </c>
      <c r="BV18" s="374"/>
      <c r="BW18" s="374"/>
      <c r="BX18" s="374"/>
      <c r="BY18" s="374" t="s">
        <v>222</v>
      </c>
      <c r="BZ18" s="374" t="s">
        <v>222</v>
      </c>
      <c r="CA18" s="374" t="s">
        <v>222</v>
      </c>
      <c r="CB18" s="374" t="s">
        <v>222</v>
      </c>
      <c r="CC18" s="374" t="s">
        <v>222</v>
      </c>
      <c r="CD18" s="374" t="s">
        <v>222</v>
      </c>
      <c r="CE18" s="374" t="s">
        <v>222</v>
      </c>
      <c r="CF18" s="374" t="s">
        <v>222</v>
      </c>
      <c r="CG18" s="374" t="s">
        <v>222</v>
      </c>
      <c r="CH18" s="374" t="s">
        <v>222</v>
      </c>
      <c r="CI18" s="374" t="s">
        <v>222</v>
      </c>
      <c r="CJ18" s="374" t="s">
        <v>222</v>
      </c>
      <c r="CK18" s="374" t="s">
        <v>222</v>
      </c>
      <c r="CL18" s="374" t="s">
        <v>222</v>
      </c>
      <c r="CM18" s="374" t="s">
        <v>222</v>
      </c>
      <c r="CN18" s="374" t="s">
        <v>222</v>
      </c>
      <c r="CO18" s="374" t="s">
        <v>222</v>
      </c>
      <c r="CP18" s="374" t="s">
        <v>222</v>
      </c>
    </row>
    <row r="19" spans="1:94" s="2" customFormat="1" ht="15.75" x14ac:dyDescent="0.25">
      <c r="A19" s="374">
        <v>17</v>
      </c>
      <c r="B19" s="374">
        <v>517</v>
      </c>
      <c r="C19" s="374" t="s">
        <v>154</v>
      </c>
      <c r="D19" s="375" t="s">
        <v>1073</v>
      </c>
      <c r="E19" s="375" t="s">
        <v>1074</v>
      </c>
      <c r="F19" s="375" t="s">
        <v>1075</v>
      </c>
      <c r="G19" s="374" t="s">
        <v>113</v>
      </c>
      <c r="H19" s="374">
        <v>1827</v>
      </c>
      <c r="I19" s="374" t="s">
        <v>171</v>
      </c>
      <c r="J19" s="374">
        <v>306149866</v>
      </c>
      <c r="K19" s="481">
        <v>42163</v>
      </c>
      <c r="L19" s="384">
        <v>21301919484</v>
      </c>
      <c r="M19" s="378">
        <v>852857737718</v>
      </c>
      <c r="N19" s="510">
        <v>43289</v>
      </c>
      <c r="O19" s="378"/>
      <c r="P19" s="374">
        <v>8</v>
      </c>
      <c r="Q19" s="374">
        <v>8</v>
      </c>
      <c r="R19" s="374">
        <v>8</v>
      </c>
      <c r="S19" s="374">
        <v>8</v>
      </c>
      <c r="T19" s="374">
        <v>15</v>
      </c>
      <c r="U19" s="374">
        <v>14</v>
      </c>
      <c r="V19" s="374">
        <v>15</v>
      </c>
      <c r="W19" s="374">
        <v>14</v>
      </c>
      <c r="X19" s="374">
        <v>40</v>
      </c>
      <c r="Y19" s="374">
        <v>45</v>
      </c>
      <c r="Z19" s="374">
        <v>30</v>
      </c>
      <c r="AA19" s="374">
        <v>36</v>
      </c>
      <c r="AB19" s="374">
        <v>8</v>
      </c>
      <c r="AC19" s="374">
        <v>8</v>
      </c>
      <c r="AD19" s="374">
        <v>7</v>
      </c>
      <c r="AE19" s="374">
        <v>7</v>
      </c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423"/>
      <c r="AQ19" s="374"/>
      <c r="AR19" s="374"/>
      <c r="AS19" s="374"/>
      <c r="AT19" s="374"/>
      <c r="AU19" s="374"/>
      <c r="AV19" s="374"/>
      <c r="AW19" s="374"/>
      <c r="AX19" s="374"/>
      <c r="AY19" s="374"/>
      <c r="AZ19" s="374"/>
      <c r="BA19" s="374"/>
      <c r="BB19" s="374"/>
      <c r="BC19" s="374"/>
      <c r="BD19" s="374"/>
      <c r="BE19" s="374"/>
      <c r="BF19" s="374"/>
      <c r="BG19" s="374"/>
      <c r="BH19" s="374"/>
      <c r="BI19" s="374"/>
      <c r="BJ19" s="374"/>
      <c r="BK19" s="374"/>
      <c r="BL19" s="374"/>
      <c r="BM19" s="374"/>
      <c r="BN19" s="374"/>
      <c r="BO19" s="374"/>
      <c r="BP19" s="374"/>
      <c r="BQ19" s="374"/>
      <c r="BR19" s="374"/>
      <c r="BS19" s="374"/>
      <c r="BT19" s="374"/>
      <c r="BU19" s="374">
        <v>153</v>
      </c>
      <c r="BV19" s="374"/>
      <c r="BW19" s="374"/>
      <c r="BX19" s="374"/>
      <c r="BY19" s="374" t="s">
        <v>222</v>
      </c>
      <c r="BZ19" s="374" t="s">
        <v>222</v>
      </c>
      <c r="CA19" s="374" t="s">
        <v>222</v>
      </c>
      <c r="CB19" s="374" t="s">
        <v>222</v>
      </c>
      <c r="CC19" s="374" t="s">
        <v>222</v>
      </c>
      <c r="CD19" s="374" t="s">
        <v>222</v>
      </c>
      <c r="CE19" s="374" t="s">
        <v>222</v>
      </c>
      <c r="CF19" s="374" t="s">
        <v>222</v>
      </c>
      <c r="CG19" s="374" t="s">
        <v>222</v>
      </c>
      <c r="CH19" s="374" t="s">
        <v>222</v>
      </c>
      <c r="CI19" s="374" t="s">
        <v>222</v>
      </c>
      <c r="CJ19" s="374" t="s">
        <v>222</v>
      </c>
      <c r="CK19" s="374" t="s">
        <v>222</v>
      </c>
      <c r="CL19" s="374" t="s">
        <v>222</v>
      </c>
      <c r="CM19" s="374" t="s">
        <v>222</v>
      </c>
      <c r="CN19" s="374" t="s">
        <v>227</v>
      </c>
      <c r="CO19" s="374" t="s">
        <v>718</v>
      </c>
      <c r="CP19" s="374" t="s">
        <v>222</v>
      </c>
    </row>
    <row r="20" spans="1:94" s="2" customFormat="1" ht="15.75" x14ac:dyDescent="0.25">
      <c r="A20" s="374">
        <v>18</v>
      </c>
      <c r="B20" s="374">
        <v>518</v>
      </c>
      <c r="C20" s="374" t="s">
        <v>154</v>
      </c>
      <c r="D20" s="375" t="s">
        <v>1076</v>
      </c>
      <c r="E20" s="375" t="s">
        <v>1077</v>
      </c>
      <c r="F20" s="375" t="s">
        <v>1078</v>
      </c>
      <c r="G20" s="374" t="s">
        <v>136</v>
      </c>
      <c r="H20" s="374">
        <v>1942</v>
      </c>
      <c r="I20" s="374" t="s">
        <v>172</v>
      </c>
      <c r="J20" s="374">
        <v>301910043</v>
      </c>
      <c r="K20" s="481">
        <v>42119</v>
      </c>
      <c r="L20" s="384">
        <v>21269278066</v>
      </c>
      <c r="M20" s="378">
        <v>667027287407</v>
      </c>
      <c r="N20" s="510">
        <v>43311</v>
      </c>
      <c r="O20" s="378"/>
      <c r="P20" s="374">
        <v>10</v>
      </c>
      <c r="Q20" s="374">
        <v>10</v>
      </c>
      <c r="R20" s="374">
        <v>10</v>
      </c>
      <c r="S20" s="374">
        <v>10</v>
      </c>
      <c r="T20" s="374">
        <v>20</v>
      </c>
      <c r="U20" s="374">
        <v>20</v>
      </c>
      <c r="V20" s="374">
        <v>19</v>
      </c>
      <c r="W20" s="374">
        <v>19</v>
      </c>
      <c r="X20" s="374">
        <v>60</v>
      </c>
      <c r="Y20" s="374">
        <v>59</v>
      </c>
      <c r="Z20" s="374">
        <v>46</v>
      </c>
      <c r="AA20" s="374">
        <v>55</v>
      </c>
      <c r="AB20" s="374">
        <v>10</v>
      </c>
      <c r="AC20" s="374">
        <v>10</v>
      </c>
      <c r="AD20" s="374">
        <v>10</v>
      </c>
      <c r="AE20" s="374">
        <v>10</v>
      </c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423"/>
      <c r="AQ20" s="374"/>
      <c r="AR20" s="374"/>
      <c r="AS20" s="374"/>
      <c r="AT20" s="374"/>
      <c r="AU20" s="374"/>
      <c r="AV20" s="374"/>
      <c r="AW20" s="374"/>
      <c r="AX20" s="374"/>
      <c r="AY20" s="374"/>
      <c r="AZ20" s="374"/>
      <c r="BA20" s="374"/>
      <c r="BB20" s="374"/>
      <c r="BC20" s="374"/>
      <c r="BD20" s="374"/>
      <c r="BE20" s="374"/>
      <c r="BF20" s="374"/>
      <c r="BG20" s="374"/>
      <c r="BH20" s="374"/>
      <c r="BI20" s="374"/>
      <c r="BJ20" s="374"/>
      <c r="BK20" s="374"/>
      <c r="BL20" s="374"/>
      <c r="BM20" s="374"/>
      <c r="BN20" s="374"/>
      <c r="BO20" s="374"/>
      <c r="BP20" s="374"/>
      <c r="BQ20" s="374"/>
      <c r="BR20" s="374"/>
      <c r="BS20" s="374"/>
      <c r="BT20" s="374"/>
      <c r="BU20" s="374">
        <v>177</v>
      </c>
      <c r="BV20" s="374"/>
      <c r="BW20" s="374"/>
      <c r="BX20" s="374"/>
      <c r="BY20" s="374" t="s">
        <v>222</v>
      </c>
      <c r="BZ20" s="374" t="s">
        <v>222</v>
      </c>
      <c r="CA20" s="374" t="s">
        <v>222</v>
      </c>
      <c r="CB20" s="374" t="s">
        <v>222</v>
      </c>
      <c r="CC20" s="374" t="s">
        <v>222</v>
      </c>
      <c r="CD20" s="374" t="s">
        <v>222</v>
      </c>
      <c r="CE20" s="374" t="s">
        <v>222</v>
      </c>
      <c r="CF20" s="374" t="s">
        <v>222</v>
      </c>
      <c r="CG20" s="374" t="s">
        <v>222</v>
      </c>
      <c r="CH20" s="374" t="s">
        <v>222</v>
      </c>
      <c r="CI20" s="374" t="s">
        <v>222</v>
      </c>
      <c r="CJ20" s="374" t="s">
        <v>222</v>
      </c>
      <c r="CK20" s="374" t="s">
        <v>222</v>
      </c>
      <c r="CL20" s="374" t="s">
        <v>222</v>
      </c>
      <c r="CM20" s="374" t="s">
        <v>222</v>
      </c>
      <c r="CN20" s="374" t="s">
        <v>319</v>
      </c>
      <c r="CO20" s="374" t="s">
        <v>319</v>
      </c>
      <c r="CP20" s="374" t="s">
        <v>319</v>
      </c>
    </row>
    <row r="21" spans="1:94" s="2" customFormat="1" ht="15.75" x14ac:dyDescent="0.25">
      <c r="A21" s="374">
        <v>19</v>
      </c>
      <c r="B21" s="380">
        <v>519</v>
      </c>
      <c r="C21" s="380" t="s">
        <v>154</v>
      </c>
      <c r="D21" s="381" t="s">
        <v>1079</v>
      </c>
      <c r="E21" s="381" t="s">
        <v>390</v>
      </c>
      <c r="F21" s="381" t="s">
        <v>791</v>
      </c>
      <c r="G21" s="380" t="s">
        <v>136</v>
      </c>
      <c r="H21" s="380">
        <v>3684</v>
      </c>
      <c r="I21" s="380" t="s">
        <v>171</v>
      </c>
      <c r="J21" s="380">
        <v>307113990</v>
      </c>
      <c r="K21" s="482" t="s">
        <v>1080</v>
      </c>
      <c r="L21" s="374">
        <v>21356166155</v>
      </c>
      <c r="M21" s="411">
        <v>335095257294</v>
      </c>
      <c r="N21" s="481">
        <v>45829</v>
      </c>
      <c r="O21" s="378"/>
      <c r="P21" s="374">
        <v>10</v>
      </c>
      <c r="Q21" s="374">
        <v>10</v>
      </c>
      <c r="R21" s="374">
        <v>10</v>
      </c>
      <c r="S21" s="374">
        <v>10</v>
      </c>
      <c r="T21" s="374">
        <v>20</v>
      </c>
      <c r="U21" s="374">
        <v>20</v>
      </c>
      <c r="V21" s="374">
        <v>20</v>
      </c>
      <c r="W21" s="374">
        <v>20</v>
      </c>
      <c r="X21" s="374">
        <v>60</v>
      </c>
      <c r="Y21" s="374">
        <v>59</v>
      </c>
      <c r="Z21" s="374">
        <v>56</v>
      </c>
      <c r="AA21" s="374">
        <v>60</v>
      </c>
      <c r="AB21" s="374">
        <v>10</v>
      </c>
      <c r="AC21" s="374">
        <v>10</v>
      </c>
      <c r="AD21" s="374">
        <v>10</v>
      </c>
      <c r="AE21" s="374">
        <v>10</v>
      </c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423"/>
      <c r="AQ21" s="374"/>
      <c r="AR21" s="374"/>
      <c r="AS21" s="374"/>
      <c r="AT21" s="374"/>
      <c r="AU21" s="374"/>
      <c r="AV21" s="374"/>
      <c r="AW21" s="374"/>
      <c r="AX21" s="374"/>
      <c r="AY21" s="374"/>
      <c r="AZ21" s="374"/>
      <c r="BA21" s="374"/>
      <c r="BB21" s="374"/>
      <c r="BC21" s="374"/>
      <c r="BD21" s="374"/>
      <c r="BE21" s="374"/>
      <c r="BF21" s="374"/>
      <c r="BG21" s="374"/>
      <c r="BH21" s="374"/>
      <c r="BI21" s="374"/>
      <c r="BJ21" s="374"/>
      <c r="BK21" s="374"/>
      <c r="BL21" s="374"/>
      <c r="BM21" s="374"/>
      <c r="BN21" s="374"/>
      <c r="BO21" s="374"/>
      <c r="BP21" s="374"/>
      <c r="BQ21" s="374"/>
      <c r="BR21" s="374"/>
      <c r="BS21" s="374"/>
      <c r="BT21" s="374"/>
      <c r="BU21" s="374">
        <v>196</v>
      </c>
      <c r="BV21" s="374"/>
      <c r="BW21" s="374"/>
      <c r="BX21" s="374"/>
      <c r="BY21" s="374" t="s">
        <v>222</v>
      </c>
      <c r="BZ21" s="374" t="s">
        <v>222</v>
      </c>
      <c r="CA21" s="374" t="s">
        <v>222</v>
      </c>
      <c r="CB21" s="374" t="s">
        <v>222</v>
      </c>
      <c r="CC21" s="374" t="s">
        <v>222</v>
      </c>
      <c r="CD21" s="374" t="s">
        <v>222</v>
      </c>
      <c r="CE21" s="374" t="s">
        <v>222</v>
      </c>
      <c r="CF21" s="374" t="s">
        <v>222</v>
      </c>
      <c r="CG21" s="374" t="s">
        <v>222</v>
      </c>
      <c r="CH21" s="374" t="s">
        <v>222</v>
      </c>
      <c r="CI21" s="374" t="s">
        <v>222</v>
      </c>
      <c r="CJ21" s="374" t="s">
        <v>222</v>
      </c>
      <c r="CK21" s="374" t="s">
        <v>222</v>
      </c>
      <c r="CL21" s="374" t="s">
        <v>222</v>
      </c>
      <c r="CM21" s="374" t="s">
        <v>222</v>
      </c>
      <c r="CN21" s="374" t="s">
        <v>319</v>
      </c>
      <c r="CO21" s="374" t="s">
        <v>319</v>
      </c>
      <c r="CP21" s="374" t="s">
        <v>222</v>
      </c>
    </row>
    <row r="22" spans="1:94" s="12" customFormat="1" ht="15.75" x14ac:dyDescent="0.25">
      <c r="A22" s="374">
        <v>20</v>
      </c>
      <c r="B22" s="380">
        <v>520</v>
      </c>
      <c r="C22" s="380" t="s">
        <v>154</v>
      </c>
      <c r="D22" s="381" t="s">
        <v>1081</v>
      </c>
      <c r="E22" s="381" t="s">
        <v>1082</v>
      </c>
      <c r="F22" s="381" t="s">
        <v>1083</v>
      </c>
      <c r="G22" s="380" t="s">
        <v>113</v>
      </c>
      <c r="H22" s="380">
        <v>3685</v>
      </c>
      <c r="I22" s="380" t="s">
        <v>171</v>
      </c>
      <c r="J22" s="380">
        <v>307238295</v>
      </c>
      <c r="K22" s="482" t="s">
        <v>1084</v>
      </c>
      <c r="L22" s="374">
        <v>21028100351</v>
      </c>
      <c r="M22" s="405">
        <v>973391331217</v>
      </c>
      <c r="N22" s="481">
        <v>45829</v>
      </c>
      <c r="O22" s="378"/>
      <c r="P22" s="374">
        <v>10</v>
      </c>
      <c r="Q22" s="374">
        <v>9</v>
      </c>
      <c r="R22" s="374">
        <v>9</v>
      </c>
      <c r="S22" s="374">
        <v>9</v>
      </c>
      <c r="T22" s="374">
        <v>18</v>
      </c>
      <c r="U22" s="374">
        <v>18</v>
      </c>
      <c r="V22" s="374">
        <v>20</v>
      </c>
      <c r="W22" s="374">
        <v>17</v>
      </c>
      <c r="X22" s="374">
        <v>48</v>
      </c>
      <c r="Y22" s="374">
        <v>53</v>
      </c>
      <c r="Z22" s="374">
        <v>32</v>
      </c>
      <c r="AA22" s="374">
        <v>38</v>
      </c>
      <c r="AB22" s="374">
        <v>8</v>
      </c>
      <c r="AC22" s="374">
        <v>9</v>
      </c>
      <c r="AD22" s="374">
        <v>8</v>
      </c>
      <c r="AE22" s="374">
        <v>9</v>
      </c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423"/>
      <c r="AQ22" s="374"/>
      <c r="AR22" s="374"/>
      <c r="AS22" s="374"/>
      <c r="AT22" s="374"/>
      <c r="AU22" s="374"/>
      <c r="AV22" s="374"/>
      <c r="AW22" s="374"/>
      <c r="AX22" s="374"/>
      <c r="AY22" s="374"/>
      <c r="AZ22" s="374"/>
      <c r="BA22" s="374"/>
      <c r="BB22" s="374"/>
      <c r="BC22" s="374"/>
      <c r="BD22" s="374"/>
      <c r="BE22" s="374"/>
      <c r="BF22" s="374"/>
      <c r="BG22" s="374"/>
      <c r="BH22" s="374"/>
      <c r="BI22" s="374"/>
      <c r="BJ22" s="374"/>
      <c r="BK22" s="374"/>
      <c r="BL22" s="374"/>
      <c r="BM22" s="374"/>
      <c r="BN22" s="374"/>
      <c r="BO22" s="374"/>
      <c r="BP22" s="374"/>
      <c r="BQ22" s="374"/>
      <c r="BR22" s="374"/>
      <c r="BS22" s="374"/>
      <c r="BT22" s="374"/>
      <c r="BU22" s="374">
        <v>168</v>
      </c>
      <c r="BV22" s="374"/>
      <c r="BW22" s="374"/>
      <c r="BX22" s="374"/>
      <c r="BY22" s="374" t="s">
        <v>222</v>
      </c>
      <c r="BZ22" s="374" t="s">
        <v>222</v>
      </c>
      <c r="CA22" s="374" t="s">
        <v>222</v>
      </c>
      <c r="CB22" s="374" t="s">
        <v>222</v>
      </c>
      <c r="CC22" s="374" t="s">
        <v>222</v>
      </c>
      <c r="CD22" s="374" t="s">
        <v>222</v>
      </c>
      <c r="CE22" s="374" t="s">
        <v>222</v>
      </c>
      <c r="CF22" s="374" t="s">
        <v>222</v>
      </c>
      <c r="CG22" s="374" t="s">
        <v>222</v>
      </c>
      <c r="CH22" s="374" t="s">
        <v>222</v>
      </c>
      <c r="CI22" s="374" t="s">
        <v>222</v>
      </c>
      <c r="CJ22" s="374" t="s">
        <v>222</v>
      </c>
      <c r="CK22" s="374" t="s">
        <v>222</v>
      </c>
      <c r="CL22" s="374" t="s">
        <v>222</v>
      </c>
      <c r="CM22" s="374" t="s">
        <v>222</v>
      </c>
      <c r="CN22" s="374" t="s">
        <v>222</v>
      </c>
      <c r="CO22" s="374" t="s">
        <v>319</v>
      </c>
      <c r="CP22" s="374" t="s">
        <v>319</v>
      </c>
    </row>
    <row r="23" spans="1:94" s="2" customFormat="1" ht="15.75" x14ac:dyDescent="0.25">
      <c r="A23" s="374">
        <v>21</v>
      </c>
      <c r="B23" s="380">
        <v>521</v>
      </c>
      <c r="C23" s="380" t="s">
        <v>154</v>
      </c>
      <c r="D23" s="472" t="s">
        <v>1085</v>
      </c>
      <c r="E23" s="381" t="s">
        <v>1086</v>
      </c>
      <c r="F23" s="381" t="s">
        <v>1087</v>
      </c>
      <c r="G23" s="380" t="s">
        <v>113</v>
      </c>
      <c r="H23" s="380">
        <v>3705</v>
      </c>
      <c r="I23" s="380" t="s">
        <v>171</v>
      </c>
      <c r="J23" s="380">
        <v>301923852</v>
      </c>
      <c r="K23" s="482" t="s">
        <v>1088</v>
      </c>
      <c r="L23" s="374" t="s">
        <v>284</v>
      </c>
      <c r="M23" s="473"/>
      <c r="N23" s="510">
        <v>45833</v>
      </c>
      <c r="O23" s="378"/>
      <c r="P23" s="374">
        <v>6</v>
      </c>
      <c r="Q23" s="374">
        <v>6</v>
      </c>
      <c r="R23" s="374">
        <v>7</v>
      </c>
      <c r="S23" s="374">
        <v>7</v>
      </c>
      <c r="T23" s="374">
        <v>12</v>
      </c>
      <c r="U23" s="374">
        <v>11</v>
      </c>
      <c r="V23" s="374">
        <v>11</v>
      </c>
      <c r="W23" s="374">
        <v>12</v>
      </c>
      <c r="X23" s="374">
        <v>27</v>
      </c>
      <c r="Y23" s="374">
        <v>33</v>
      </c>
      <c r="Z23" s="374">
        <v>29</v>
      </c>
      <c r="AA23" s="374">
        <v>36</v>
      </c>
      <c r="AB23" s="374">
        <v>7</v>
      </c>
      <c r="AC23" s="374">
        <v>7</v>
      </c>
      <c r="AD23" s="374">
        <v>7</v>
      </c>
      <c r="AE23" s="374">
        <v>8</v>
      </c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423"/>
      <c r="AQ23" s="374"/>
      <c r="AR23" s="374"/>
      <c r="AS23" s="374"/>
      <c r="AT23" s="374"/>
      <c r="AU23" s="374"/>
      <c r="AV23" s="374"/>
      <c r="AW23" s="374"/>
      <c r="AX23" s="374"/>
      <c r="AY23" s="374"/>
      <c r="AZ23" s="374"/>
      <c r="BA23" s="374"/>
      <c r="BB23" s="374"/>
      <c r="BC23" s="374"/>
      <c r="BD23" s="374"/>
      <c r="BE23" s="374"/>
      <c r="BF23" s="374"/>
      <c r="BG23" s="374"/>
      <c r="BH23" s="374"/>
      <c r="BI23" s="374"/>
      <c r="BJ23" s="374"/>
      <c r="BK23" s="374"/>
      <c r="BL23" s="374"/>
      <c r="BM23" s="374"/>
      <c r="BN23" s="374"/>
      <c r="BO23" s="374"/>
      <c r="BP23" s="374"/>
      <c r="BQ23" s="374"/>
      <c r="BR23" s="374"/>
      <c r="BS23" s="374"/>
      <c r="BT23" s="374"/>
      <c r="BU23" s="374">
        <v>189</v>
      </c>
      <c r="BV23" s="374"/>
      <c r="BW23" s="374"/>
      <c r="BX23" s="374"/>
      <c r="BY23" s="374" t="s">
        <v>227</v>
      </c>
      <c r="BZ23" s="374" t="s">
        <v>227</v>
      </c>
      <c r="CA23" s="374" t="s">
        <v>227</v>
      </c>
      <c r="CB23" s="374" t="s">
        <v>227</v>
      </c>
      <c r="CC23" s="374" t="s">
        <v>227</v>
      </c>
      <c r="CD23" s="374" t="s">
        <v>227</v>
      </c>
      <c r="CE23" s="374" t="s">
        <v>227</v>
      </c>
      <c r="CF23" s="374" t="s">
        <v>227</v>
      </c>
      <c r="CG23" s="374" t="s">
        <v>227</v>
      </c>
      <c r="CH23" s="374" t="s">
        <v>227</v>
      </c>
      <c r="CI23" s="374" t="s">
        <v>227</v>
      </c>
      <c r="CJ23" s="374" t="s">
        <v>227</v>
      </c>
      <c r="CK23" s="374" t="s">
        <v>227</v>
      </c>
      <c r="CL23" s="374" t="s">
        <v>227</v>
      </c>
      <c r="CM23" s="374" t="s">
        <v>227</v>
      </c>
      <c r="CN23" s="374" t="s">
        <v>227</v>
      </c>
      <c r="CO23" s="374" t="s">
        <v>227</v>
      </c>
      <c r="CP23" s="374" t="s">
        <v>227</v>
      </c>
    </row>
    <row r="24" spans="1:94" s="2" customFormat="1" ht="15.75" x14ac:dyDescent="0.25">
      <c r="A24" s="374">
        <v>22</v>
      </c>
      <c r="B24" s="374">
        <v>522</v>
      </c>
      <c r="C24" s="374" t="s">
        <v>154</v>
      </c>
      <c r="D24" s="375" t="s">
        <v>1089</v>
      </c>
      <c r="E24" s="375" t="s">
        <v>1090</v>
      </c>
      <c r="F24" s="375" t="s">
        <v>1091</v>
      </c>
      <c r="G24" s="374" t="s">
        <v>113</v>
      </c>
      <c r="H24" s="374">
        <v>2645</v>
      </c>
      <c r="I24" s="374" t="s">
        <v>171</v>
      </c>
      <c r="J24" s="374">
        <v>313094613</v>
      </c>
      <c r="K24" s="481">
        <v>41659</v>
      </c>
      <c r="L24" s="384">
        <v>21129202273</v>
      </c>
      <c r="M24" s="378">
        <v>463149691966</v>
      </c>
      <c r="N24" s="510">
        <v>44757</v>
      </c>
      <c r="O24" s="378"/>
      <c r="P24" s="374">
        <v>10</v>
      </c>
      <c r="Q24" s="374">
        <v>10</v>
      </c>
      <c r="R24" s="374">
        <v>10</v>
      </c>
      <c r="S24" s="374">
        <v>10</v>
      </c>
      <c r="T24" s="374">
        <v>20</v>
      </c>
      <c r="U24" s="374">
        <v>20</v>
      </c>
      <c r="V24" s="374">
        <v>20</v>
      </c>
      <c r="W24" s="374">
        <v>20</v>
      </c>
      <c r="X24" s="374">
        <v>60</v>
      </c>
      <c r="Y24" s="374">
        <v>59</v>
      </c>
      <c r="Z24" s="374">
        <v>49</v>
      </c>
      <c r="AA24" s="374">
        <v>54</v>
      </c>
      <c r="AB24" s="374">
        <v>10</v>
      </c>
      <c r="AC24" s="374">
        <v>10</v>
      </c>
      <c r="AD24" s="374">
        <v>10</v>
      </c>
      <c r="AE24" s="374">
        <v>10</v>
      </c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423"/>
      <c r="AQ24" s="374"/>
      <c r="AR24" s="374"/>
      <c r="AS24" s="374"/>
      <c r="AT24" s="374"/>
      <c r="AU24" s="374"/>
      <c r="AV24" s="374"/>
      <c r="AW24" s="374"/>
      <c r="AX24" s="374"/>
      <c r="AY24" s="374"/>
      <c r="AZ24" s="374"/>
      <c r="BA24" s="374"/>
      <c r="BB24" s="374"/>
      <c r="BC24" s="374"/>
      <c r="BD24" s="374"/>
      <c r="BE24" s="374"/>
      <c r="BF24" s="374"/>
      <c r="BG24" s="374"/>
      <c r="BH24" s="374"/>
      <c r="BI24" s="374"/>
      <c r="BJ24" s="374"/>
      <c r="BK24" s="374"/>
      <c r="BL24" s="374"/>
      <c r="BM24" s="374"/>
      <c r="BN24" s="374"/>
      <c r="BO24" s="374"/>
      <c r="BP24" s="374"/>
      <c r="BQ24" s="374"/>
      <c r="BR24" s="374"/>
      <c r="BS24" s="374"/>
      <c r="BT24" s="374"/>
      <c r="BU24" s="374">
        <v>192</v>
      </c>
      <c r="BV24" s="374"/>
      <c r="BW24" s="374"/>
      <c r="BX24" s="374"/>
      <c r="BY24" s="374" t="s">
        <v>222</v>
      </c>
      <c r="BZ24" s="374" t="s">
        <v>222</v>
      </c>
      <c r="CA24" s="374" t="s">
        <v>222</v>
      </c>
      <c r="CB24" s="374" t="s">
        <v>222</v>
      </c>
      <c r="CC24" s="374" t="s">
        <v>222</v>
      </c>
      <c r="CD24" s="374" t="s">
        <v>222</v>
      </c>
      <c r="CE24" s="374" t="s">
        <v>222</v>
      </c>
      <c r="CF24" s="374" t="s">
        <v>222</v>
      </c>
      <c r="CG24" s="374" t="s">
        <v>222</v>
      </c>
      <c r="CH24" s="374" t="s">
        <v>222</v>
      </c>
      <c r="CI24" s="374" t="s">
        <v>222</v>
      </c>
      <c r="CJ24" s="374" t="s">
        <v>222</v>
      </c>
      <c r="CK24" s="374" t="s">
        <v>222</v>
      </c>
      <c r="CL24" s="374" t="s">
        <v>222</v>
      </c>
      <c r="CM24" s="374" t="s">
        <v>222</v>
      </c>
      <c r="CN24" s="374" t="s">
        <v>319</v>
      </c>
      <c r="CO24" s="374" t="s">
        <v>319</v>
      </c>
      <c r="CP24" s="374" t="s">
        <v>319</v>
      </c>
    </row>
    <row r="25" spans="1:94" s="2" customFormat="1" ht="15.75" x14ac:dyDescent="0.25">
      <c r="A25" s="380">
        <v>23</v>
      </c>
      <c r="B25" s="380">
        <v>523</v>
      </c>
      <c r="C25" s="380" t="s">
        <v>154</v>
      </c>
      <c r="D25" s="381" t="s">
        <v>1092</v>
      </c>
      <c r="E25" s="381" t="s">
        <v>1093</v>
      </c>
      <c r="F25" s="381" t="s">
        <v>1094</v>
      </c>
      <c r="G25" s="380" t="s">
        <v>136</v>
      </c>
      <c r="H25" s="380">
        <v>1822</v>
      </c>
      <c r="I25" s="380" t="s">
        <v>170</v>
      </c>
      <c r="J25" s="380">
        <v>303529795</v>
      </c>
      <c r="K25" s="482">
        <v>42092</v>
      </c>
      <c r="L25" s="384">
        <v>21756327839</v>
      </c>
      <c r="M25" s="378">
        <v>984467151674</v>
      </c>
      <c r="N25" s="510">
        <v>43309</v>
      </c>
      <c r="O25" s="378"/>
      <c r="P25" s="374"/>
      <c r="Q25" s="374"/>
      <c r="R25" s="374"/>
      <c r="S25" s="374"/>
      <c r="T25" s="374"/>
      <c r="U25" s="374"/>
      <c r="V25" s="374"/>
      <c r="W25" s="374"/>
      <c r="X25" s="374"/>
      <c r="Y25" s="374"/>
      <c r="Z25" s="374"/>
      <c r="AA25" s="374"/>
      <c r="AB25" s="37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  <c r="AM25" s="374"/>
      <c r="AN25" s="374"/>
      <c r="AO25" s="374"/>
      <c r="AP25" s="423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12"/>
      <c r="BL25" s="12"/>
      <c r="BM25" s="12"/>
      <c r="BN25" s="12"/>
      <c r="BO25" s="12"/>
      <c r="BP25" s="12"/>
      <c r="BQ25" s="12"/>
      <c r="BR25" s="12"/>
      <c r="BS25" s="12"/>
      <c r="BT25" s="12"/>
      <c r="BU25" s="374"/>
      <c r="BV25" s="374"/>
      <c r="BW25" s="374"/>
      <c r="BX25" s="374"/>
      <c r="BY25" s="374"/>
      <c r="BZ25" s="374"/>
      <c r="CA25" s="374"/>
      <c r="CB25" s="374"/>
      <c r="CC25" s="374"/>
      <c r="CD25" s="374"/>
      <c r="CE25" s="374"/>
      <c r="CF25" s="374"/>
      <c r="CG25" s="374"/>
      <c r="CH25" s="374"/>
      <c r="CI25" s="374"/>
      <c r="CJ25" s="374"/>
      <c r="CK25" s="374"/>
      <c r="CL25" s="374"/>
      <c r="CM25" s="374"/>
      <c r="CN25" s="374"/>
      <c r="CO25" s="374"/>
      <c r="CP25" s="374"/>
    </row>
    <row r="26" spans="1:94" s="2" customFormat="1" ht="15.75" x14ac:dyDescent="0.25">
      <c r="A26" s="374">
        <v>24</v>
      </c>
      <c r="B26" s="374">
        <v>524</v>
      </c>
      <c r="C26" s="374" t="s">
        <v>154</v>
      </c>
      <c r="D26" s="375" t="s">
        <v>1095</v>
      </c>
      <c r="E26" s="375" t="s">
        <v>720</v>
      </c>
      <c r="F26" s="375" t="s">
        <v>721</v>
      </c>
      <c r="G26" s="374" t="s">
        <v>136</v>
      </c>
      <c r="H26" s="374">
        <v>1825</v>
      </c>
      <c r="I26" s="374" t="s">
        <v>170</v>
      </c>
      <c r="J26" s="374">
        <v>300761197</v>
      </c>
      <c r="K26" s="481">
        <v>42063</v>
      </c>
      <c r="L26" s="384">
        <v>21361299150</v>
      </c>
      <c r="M26" s="378">
        <v>107565571378</v>
      </c>
      <c r="N26" s="510">
        <v>43309</v>
      </c>
      <c r="O26" s="378"/>
      <c r="P26" s="374">
        <v>8</v>
      </c>
      <c r="Q26" s="374">
        <v>8</v>
      </c>
      <c r="R26" s="374">
        <v>9</v>
      </c>
      <c r="S26" s="374">
        <v>10</v>
      </c>
      <c r="T26" s="374">
        <v>13</v>
      </c>
      <c r="U26" s="374">
        <v>14</v>
      </c>
      <c r="V26" s="374">
        <v>17</v>
      </c>
      <c r="W26" s="374">
        <v>18</v>
      </c>
      <c r="X26" s="374">
        <v>56</v>
      </c>
      <c r="Y26" s="374">
        <v>51</v>
      </c>
      <c r="Z26" s="374">
        <v>33</v>
      </c>
      <c r="AA26" s="374">
        <v>34</v>
      </c>
      <c r="AB26" s="374">
        <v>8</v>
      </c>
      <c r="AC26" s="374">
        <v>7</v>
      </c>
      <c r="AD26" s="374">
        <v>8</v>
      </c>
      <c r="AE26" s="374">
        <v>9</v>
      </c>
      <c r="AF26" s="374"/>
      <c r="AG26" s="374"/>
      <c r="AH26" s="374"/>
      <c r="AI26" s="374"/>
      <c r="AJ26" s="374"/>
      <c r="AK26" s="374"/>
      <c r="AL26" s="374"/>
      <c r="AM26" s="374"/>
      <c r="AN26" s="374"/>
      <c r="AO26" s="374"/>
      <c r="AP26" s="423"/>
      <c r="AQ26" s="374"/>
      <c r="AR26" s="374"/>
      <c r="AS26" s="374"/>
      <c r="AT26" s="374"/>
      <c r="AU26" s="374"/>
      <c r="AV26" s="374"/>
      <c r="AW26" s="374"/>
      <c r="AX26" s="374"/>
      <c r="AY26" s="374"/>
      <c r="AZ26" s="374"/>
      <c r="BA26" s="374"/>
      <c r="BB26" s="374"/>
      <c r="BC26" s="374"/>
      <c r="BD26" s="374"/>
      <c r="BE26" s="374"/>
      <c r="BF26" s="374"/>
      <c r="BG26" s="374"/>
      <c r="BH26" s="374"/>
      <c r="BI26" s="374"/>
      <c r="BJ26" s="374"/>
      <c r="BK26" s="374"/>
      <c r="BL26" s="374"/>
      <c r="BM26" s="374"/>
      <c r="BN26" s="374"/>
      <c r="BO26" s="374"/>
      <c r="BP26" s="374"/>
      <c r="BQ26" s="374"/>
      <c r="BR26" s="374"/>
      <c r="BS26" s="374"/>
      <c r="BT26" s="374"/>
      <c r="BU26" s="374">
        <v>188</v>
      </c>
      <c r="BV26" s="374"/>
      <c r="BW26" s="374"/>
      <c r="BX26" s="374"/>
      <c r="BY26" s="374" t="s">
        <v>222</v>
      </c>
      <c r="BZ26" s="374" t="s">
        <v>222</v>
      </c>
      <c r="CA26" s="374" t="s">
        <v>222</v>
      </c>
      <c r="CB26" s="374" t="s">
        <v>222</v>
      </c>
      <c r="CC26" s="374" t="s">
        <v>222</v>
      </c>
      <c r="CD26" s="374" t="s">
        <v>222</v>
      </c>
      <c r="CE26" s="374" t="s">
        <v>222</v>
      </c>
      <c r="CF26" s="374" t="s">
        <v>222</v>
      </c>
      <c r="CG26" s="374" t="s">
        <v>222</v>
      </c>
      <c r="CH26" s="374" t="s">
        <v>222</v>
      </c>
      <c r="CI26" s="374" t="s">
        <v>222</v>
      </c>
      <c r="CJ26" s="374" t="s">
        <v>222</v>
      </c>
      <c r="CK26" s="374" t="s">
        <v>222</v>
      </c>
      <c r="CL26" s="374" t="s">
        <v>222</v>
      </c>
      <c r="CM26" s="374" t="s">
        <v>222</v>
      </c>
      <c r="CN26" s="374" t="s">
        <v>222</v>
      </c>
      <c r="CO26" s="374" t="s">
        <v>222</v>
      </c>
      <c r="CP26" s="374" t="s">
        <v>222</v>
      </c>
    </row>
    <row r="27" spans="1:94" s="2" customFormat="1" ht="15.75" x14ac:dyDescent="0.25">
      <c r="A27" s="374">
        <v>25</v>
      </c>
      <c r="B27" s="374">
        <v>525</v>
      </c>
      <c r="C27" s="374" t="s">
        <v>154</v>
      </c>
      <c r="D27" s="375" t="s">
        <v>1096</v>
      </c>
      <c r="E27" s="375" t="s">
        <v>1097</v>
      </c>
      <c r="F27" s="375" t="s">
        <v>725</v>
      </c>
      <c r="G27" s="374" t="s">
        <v>136</v>
      </c>
      <c r="H27" s="374">
        <v>2973</v>
      </c>
      <c r="I27" s="374" t="s">
        <v>170</v>
      </c>
      <c r="J27" s="374">
        <v>197317370</v>
      </c>
      <c r="K27" s="481">
        <v>42106</v>
      </c>
      <c r="L27" s="384">
        <v>20208085097</v>
      </c>
      <c r="M27" s="378">
        <v>313246178263</v>
      </c>
      <c r="N27" s="510">
        <v>45091</v>
      </c>
      <c r="O27" s="378"/>
      <c r="P27" s="374">
        <v>10</v>
      </c>
      <c r="Q27" s="374">
        <v>9</v>
      </c>
      <c r="R27" s="374">
        <v>9</v>
      </c>
      <c r="S27" s="374">
        <v>10</v>
      </c>
      <c r="T27" s="374">
        <v>15</v>
      </c>
      <c r="U27" s="374">
        <v>17</v>
      </c>
      <c r="V27" s="374">
        <v>19</v>
      </c>
      <c r="W27" s="374">
        <v>18</v>
      </c>
      <c r="X27" s="374">
        <v>55</v>
      </c>
      <c r="Y27" s="374">
        <v>55</v>
      </c>
      <c r="Z27" s="374">
        <v>48</v>
      </c>
      <c r="AA27" s="374">
        <v>38</v>
      </c>
      <c r="AB27" s="374">
        <v>8</v>
      </c>
      <c r="AC27" s="374">
        <v>8</v>
      </c>
      <c r="AD27" s="374">
        <v>9</v>
      </c>
      <c r="AE27" s="374">
        <v>9</v>
      </c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423"/>
      <c r="AQ27" s="374"/>
      <c r="AR27" s="374"/>
      <c r="AS27" s="374"/>
      <c r="AT27" s="374"/>
      <c r="AU27" s="374"/>
      <c r="AV27" s="374"/>
      <c r="AW27" s="374"/>
      <c r="AX27" s="374"/>
      <c r="AY27" s="374"/>
      <c r="AZ27" s="374"/>
      <c r="BA27" s="374"/>
      <c r="BB27" s="374"/>
      <c r="BC27" s="374"/>
      <c r="BD27" s="374"/>
      <c r="BE27" s="374"/>
      <c r="BF27" s="374"/>
      <c r="BG27" s="374"/>
      <c r="BH27" s="374"/>
      <c r="BI27" s="374"/>
      <c r="BJ27" s="374"/>
      <c r="BK27" s="374"/>
      <c r="BL27" s="374"/>
      <c r="BM27" s="374"/>
      <c r="BN27" s="374"/>
      <c r="BO27" s="374"/>
      <c r="BP27" s="374"/>
      <c r="BQ27" s="374"/>
      <c r="BR27" s="374"/>
      <c r="BS27" s="374"/>
      <c r="BT27" s="374"/>
      <c r="BU27" s="374">
        <v>194</v>
      </c>
      <c r="BV27" s="374"/>
      <c r="BW27" s="374"/>
      <c r="BX27" s="374"/>
      <c r="BY27" s="374" t="s">
        <v>222</v>
      </c>
      <c r="BZ27" s="374" t="s">
        <v>222</v>
      </c>
      <c r="CA27" s="374" t="s">
        <v>222</v>
      </c>
      <c r="CB27" s="374" t="s">
        <v>222</v>
      </c>
      <c r="CC27" s="374" t="s">
        <v>222</v>
      </c>
      <c r="CD27" s="374" t="s">
        <v>222</v>
      </c>
      <c r="CE27" s="374" t="s">
        <v>222</v>
      </c>
      <c r="CF27" s="374" t="s">
        <v>222</v>
      </c>
      <c r="CG27" s="374" t="s">
        <v>222</v>
      </c>
      <c r="CH27" s="374" t="s">
        <v>222</v>
      </c>
      <c r="CI27" s="374" t="s">
        <v>222</v>
      </c>
      <c r="CJ27" s="374" t="s">
        <v>222</v>
      </c>
      <c r="CK27" s="374" t="s">
        <v>222</v>
      </c>
      <c r="CL27" s="374" t="s">
        <v>222</v>
      </c>
      <c r="CM27" s="374" t="s">
        <v>222</v>
      </c>
      <c r="CN27" s="374" t="s">
        <v>319</v>
      </c>
      <c r="CO27" s="374" t="s">
        <v>319</v>
      </c>
      <c r="CP27" s="374" t="s">
        <v>319</v>
      </c>
    </row>
    <row r="28" spans="1:94" s="2" customFormat="1" ht="15.75" x14ac:dyDescent="0.25">
      <c r="A28" s="374">
        <v>26</v>
      </c>
      <c r="B28" s="374">
        <v>526</v>
      </c>
      <c r="C28" s="374" t="s">
        <v>154</v>
      </c>
      <c r="D28" s="375" t="s">
        <v>1098</v>
      </c>
      <c r="E28" s="375" t="s">
        <v>1099</v>
      </c>
      <c r="F28" s="375" t="s">
        <v>1100</v>
      </c>
      <c r="G28" s="374" t="s">
        <v>113</v>
      </c>
      <c r="H28" s="374">
        <v>1828</v>
      </c>
      <c r="I28" s="374" t="s">
        <v>170</v>
      </c>
      <c r="J28" s="374">
        <v>191327349</v>
      </c>
      <c r="K28" s="481">
        <v>41628</v>
      </c>
      <c r="L28" s="384">
        <v>21265552068</v>
      </c>
      <c r="M28" s="378">
        <v>552279281214</v>
      </c>
      <c r="N28" s="510">
        <v>43309</v>
      </c>
      <c r="O28" s="378"/>
      <c r="P28" s="374">
        <v>10</v>
      </c>
      <c r="Q28" s="374">
        <v>10</v>
      </c>
      <c r="R28" s="374">
        <v>10</v>
      </c>
      <c r="S28" s="374">
        <v>10</v>
      </c>
      <c r="T28" s="374">
        <v>20</v>
      </c>
      <c r="U28" s="374">
        <v>19</v>
      </c>
      <c r="V28" s="374">
        <v>19</v>
      </c>
      <c r="W28" s="374">
        <v>19</v>
      </c>
      <c r="X28" s="374">
        <v>60</v>
      </c>
      <c r="Y28" s="374">
        <v>55</v>
      </c>
      <c r="Z28" s="374">
        <v>42</v>
      </c>
      <c r="AA28" s="374">
        <v>36</v>
      </c>
      <c r="AB28" s="374">
        <v>10</v>
      </c>
      <c r="AC28" s="374">
        <v>9</v>
      </c>
      <c r="AD28" s="374">
        <v>9</v>
      </c>
      <c r="AE28" s="374">
        <v>10</v>
      </c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423"/>
      <c r="AQ28" s="374"/>
      <c r="AR28" s="374"/>
      <c r="AS28" s="374"/>
      <c r="AT28" s="374"/>
      <c r="AU28" s="374"/>
      <c r="AV28" s="374"/>
      <c r="AW28" s="374"/>
      <c r="AX28" s="374"/>
      <c r="AY28" s="374"/>
      <c r="AZ28" s="374"/>
      <c r="BA28" s="374"/>
      <c r="BB28" s="374"/>
      <c r="BC28" s="374"/>
      <c r="BD28" s="374"/>
      <c r="BE28" s="374"/>
      <c r="BF28" s="374"/>
      <c r="BG28" s="374"/>
      <c r="BH28" s="374"/>
      <c r="BI28" s="374"/>
      <c r="BJ28" s="374"/>
      <c r="BK28" s="374"/>
      <c r="BL28" s="374"/>
      <c r="BM28" s="374"/>
      <c r="BN28" s="374"/>
      <c r="BO28" s="374"/>
      <c r="BP28" s="374"/>
      <c r="BQ28" s="374"/>
      <c r="BR28" s="374"/>
      <c r="BS28" s="374"/>
      <c r="BT28" s="374"/>
      <c r="BU28" s="374">
        <v>189</v>
      </c>
      <c r="BV28" s="374"/>
      <c r="BW28" s="374"/>
      <c r="BX28" s="374"/>
      <c r="BY28" s="374" t="s">
        <v>227</v>
      </c>
      <c r="BZ28" s="374" t="s">
        <v>227</v>
      </c>
      <c r="CA28" s="374" t="s">
        <v>227</v>
      </c>
      <c r="CB28" s="374" t="s">
        <v>227</v>
      </c>
      <c r="CC28" s="374" t="s">
        <v>227</v>
      </c>
      <c r="CD28" s="374" t="s">
        <v>227</v>
      </c>
      <c r="CE28" s="374" t="s">
        <v>227</v>
      </c>
      <c r="CF28" s="374" t="s">
        <v>227</v>
      </c>
      <c r="CG28" s="374" t="s">
        <v>227</v>
      </c>
      <c r="CH28" s="374" t="s">
        <v>227</v>
      </c>
      <c r="CI28" s="374" t="s">
        <v>227</v>
      </c>
      <c r="CJ28" s="374" t="s">
        <v>227</v>
      </c>
      <c r="CK28" s="374" t="s">
        <v>227</v>
      </c>
      <c r="CL28" s="374" t="s">
        <v>227</v>
      </c>
      <c r="CM28" s="374" t="s">
        <v>227</v>
      </c>
      <c r="CN28" s="374" t="s">
        <v>319</v>
      </c>
      <c r="CO28" s="374" t="s">
        <v>319</v>
      </c>
      <c r="CP28" s="374" t="s">
        <v>319</v>
      </c>
    </row>
    <row r="29" spans="1:94" s="2" customFormat="1" ht="15.75" x14ac:dyDescent="0.25">
      <c r="A29" s="380">
        <v>27</v>
      </c>
      <c r="B29" s="374">
        <v>527</v>
      </c>
      <c r="C29" s="374" t="s">
        <v>154</v>
      </c>
      <c r="D29" s="375" t="s">
        <v>1101</v>
      </c>
      <c r="E29" s="375" t="s">
        <v>1102</v>
      </c>
      <c r="F29" s="375" t="s">
        <v>1103</v>
      </c>
      <c r="G29" s="374" t="s">
        <v>113</v>
      </c>
      <c r="H29" s="374">
        <v>1829</v>
      </c>
      <c r="I29" s="374" t="s">
        <v>170</v>
      </c>
      <c r="J29" s="374">
        <v>195936916</v>
      </c>
      <c r="K29" s="481">
        <v>41994</v>
      </c>
      <c r="L29" s="384">
        <v>21707578436</v>
      </c>
      <c r="M29" s="378">
        <v>218137069099</v>
      </c>
      <c r="N29" s="510">
        <v>43309</v>
      </c>
      <c r="O29" s="380"/>
      <c r="P29" s="380">
        <v>9</v>
      </c>
      <c r="Q29" s="380">
        <v>8</v>
      </c>
      <c r="R29" s="380">
        <v>9</v>
      </c>
      <c r="S29" s="380">
        <v>8</v>
      </c>
      <c r="T29" s="380">
        <v>17</v>
      </c>
      <c r="U29" s="380">
        <v>17</v>
      </c>
      <c r="V29" s="380">
        <v>18</v>
      </c>
      <c r="W29" s="380">
        <v>18</v>
      </c>
      <c r="X29" s="380">
        <v>45</v>
      </c>
      <c r="Y29" s="380">
        <v>43</v>
      </c>
      <c r="Z29" s="380">
        <v>35</v>
      </c>
      <c r="AA29" s="380">
        <v>36</v>
      </c>
      <c r="AB29" s="380">
        <v>8</v>
      </c>
      <c r="AC29" s="380">
        <v>8</v>
      </c>
      <c r="AD29" s="380">
        <v>7</v>
      </c>
      <c r="AE29" s="380">
        <v>7</v>
      </c>
      <c r="AF29" s="380"/>
      <c r="AG29" s="380"/>
      <c r="AH29" s="380"/>
      <c r="AI29" s="380"/>
      <c r="AJ29" s="380"/>
      <c r="AK29" s="380"/>
      <c r="AL29" s="380"/>
      <c r="AM29" s="380"/>
      <c r="AN29" s="380"/>
      <c r="AO29" s="380"/>
      <c r="AP29" s="424"/>
      <c r="AQ29" s="374"/>
      <c r="AR29" s="374"/>
      <c r="AS29" s="374"/>
      <c r="AT29" s="374"/>
      <c r="AU29" s="374"/>
      <c r="AV29" s="374"/>
      <c r="AW29" s="374"/>
      <c r="AX29" s="374"/>
      <c r="AY29" s="374"/>
      <c r="AZ29" s="374"/>
      <c r="BA29" s="374"/>
      <c r="BB29" s="374"/>
      <c r="BC29" s="374"/>
      <c r="BD29" s="374"/>
      <c r="BE29" s="374"/>
      <c r="BF29" s="374"/>
      <c r="BG29" s="374"/>
      <c r="BH29" s="374"/>
      <c r="BI29" s="374"/>
      <c r="BJ29" s="374"/>
      <c r="BK29" s="374"/>
      <c r="BL29" s="374"/>
      <c r="BM29" s="374"/>
      <c r="BN29" s="374"/>
      <c r="BO29" s="374"/>
      <c r="BP29" s="374"/>
      <c r="BQ29" s="374"/>
      <c r="BR29" s="374"/>
      <c r="BS29" s="374"/>
      <c r="BT29" s="374"/>
      <c r="BU29" s="380">
        <v>201</v>
      </c>
      <c r="BV29" s="380"/>
      <c r="BW29" s="380"/>
      <c r="BX29" s="380"/>
      <c r="BY29" s="380" t="s">
        <v>222</v>
      </c>
      <c r="BZ29" s="380" t="s">
        <v>222</v>
      </c>
      <c r="CA29" s="380" t="s">
        <v>222</v>
      </c>
      <c r="CB29" s="380" t="s">
        <v>222</v>
      </c>
      <c r="CC29" s="380" t="s">
        <v>222</v>
      </c>
      <c r="CD29" s="380" t="s">
        <v>222</v>
      </c>
      <c r="CE29" s="380" t="s">
        <v>222</v>
      </c>
      <c r="CF29" s="380" t="s">
        <v>222</v>
      </c>
      <c r="CG29" s="380" t="s">
        <v>222</v>
      </c>
      <c r="CH29" s="380" t="s">
        <v>222</v>
      </c>
      <c r="CI29" s="380" t="s">
        <v>222</v>
      </c>
      <c r="CJ29" s="380" t="s">
        <v>222</v>
      </c>
      <c r="CK29" s="380" t="s">
        <v>222</v>
      </c>
      <c r="CL29" s="380" t="s">
        <v>222</v>
      </c>
      <c r="CM29" s="380" t="s">
        <v>222</v>
      </c>
      <c r="CN29" s="380" t="s">
        <v>222</v>
      </c>
      <c r="CO29" s="380" t="s">
        <v>222</v>
      </c>
      <c r="CP29" s="380" t="s">
        <v>222</v>
      </c>
    </row>
    <row r="30" spans="1:94" s="2" customFormat="1" ht="15.75" x14ac:dyDescent="0.25">
      <c r="A30" s="374">
        <v>28</v>
      </c>
      <c r="B30" s="374">
        <v>528</v>
      </c>
      <c r="C30" s="374" t="s">
        <v>154</v>
      </c>
      <c r="D30" s="375" t="s">
        <v>1104</v>
      </c>
      <c r="E30" s="375" t="s">
        <v>1105</v>
      </c>
      <c r="F30" s="375" t="s">
        <v>1106</v>
      </c>
      <c r="G30" s="374" t="s">
        <v>113</v>
      </c>
      <c r="H30" s="374">
        <v>1723</v>
      </c>
      <c r="I30" s="374" t="s">
        <v>115</v>
      </c>
      <c r="J30" s="374">
        <v>309670589</v>
      </c>
      <c r="K30" s="481">
        <v>41359</v>
      </c>
      <c r="L30" s="384">
        <v>21264229671</v>
      </c>
      <c r="M30" s="378">
        <v>880752817980</v>
      </c>
      <c r="N30" s="510">
        <v>43285</v>
      </c>
      <c r="O30" s="378"/>
      <c r="P30" s="374">
        <v>10</v>
      </c>
      <c r="Q30" s="374">
        <v>10</v>
      </c>
      <c r="R30" s="374">
        <v>10</v>
      </c>
      <c r="S30" s="374">
        <v>10</v>
      </c>
      <c r="T30" s="374">
        <v>20</v>
      </c>
      <c r="U30" s="374">
        <v>20</v>
      </c>
      <c r="V30" s="374">
        <v>20</v>
      </c>
      <c r="W30" s="374">
        <v>19</v>
      </c>
      <c r="X30" s="374">
        <v>60</v>
      </c>
      <c r="Y30" s="374">
        <v>59</v>
      </c>
      <c r="Z30" s="374">
        <v>57</v>
      </c>
      <c r="AA30" s="374">
        <v>42</v>
      </c>
      <c r="AB30" s="374">
        <v>10</v>
      </c>
      <c r="AC30" s="374">
        <v>10</v>
      </c>
      <c r="AD30" s="374">
        <v>10</v>
      </c>
      <c r="AE30" s="374">
        <v>10</v>
      </c>
      <c r="AF30" s="374"/>
      <c r="AG30" s="374"/>
      <c r="AH30" s="374"/>
      <c r="AI30" s="374"/>
      <c r="AJ30" s="374"/>
      <c r="AK30" s="374"/>
      <c r="AL30" s="374"/>
      <c r="AM30" s="374"/>
      <c r="AN30" s="374"/>
      <c r="AO30" s="374"/>
      <c r="AP30" s="423"/>
      <c r="AQ30" s="374"/>
      <c r="AR30" s="374"/>
      <c r="AS30" s="374"/>
      <c r="AT30" s="374"/>
      <c r="AU30" s="374"/>
      <c r="AV30" s="374"/>
      <c r="AW30" s="374"/>
      <c r="AX30" s="374"/>
      <c r="AY30" s="374"/>
      <c r="AZ30" s="374"/>
      <c r="BA30" s="374"/>
      <c r="BB30" s="374"/>
      <c r="BC30" s="374"/>
      <c r="BD30" s="374"/>
      <c r="BE30" s="374"/>
      <c r="BF30" s="374"/>
      <c r="BG30" s="374"/>
      <c r="BH30" s="374"/>
      <c r="BI30" s="374"/>
      <c r="BJ30" s="374"/>
      <c r="BK30" s="374"/>
      <c r="BL30" s="374"/>
      <c r="BM30" s="374"/>
      <c r="BN30" s="374"/>
      <c r="BO30" s="374"/>
      <c r="BP30" s="374"/>
      <c r="BQ30" s="374"/>
      <c r="BR30" s="374"/>
      <c r="BS30" s="374"/>
      <c r="BT30" s="374"/>
      <c r="BU30" s="374">
        <v>198</v>
      </c>
      <c r="BV30" s="374"/>
      <c r="BW30" s="374"/>
      <c r="BX30" s="374"/>
      <c r="BY30" s="374" t="s">
        <v>222</v>
      </c>
      <c r="BZ30" s="374" t="s">
        <v>222</v>
      </c>
      <c r="CA30" s="374" t="s">
        <v>222</v>
      </c>
      <c r="CB30" s="374" t="s">
        <v>222</v>
      </c>
      <c r="CC30" s="374" t="s">
        <v>222</v>
      </c>
      <c r="CD30" s="374" t="s">
        <v>222</v>
      </c>
      <c r="CE30" s="374" t="s">
        <v>222</v>
      </c>
      <c r="CF30" s="374" t="s">
        <v>222</v>
      </c>
      <c r="CG30" s="374" t="s">
        <v>222</v>
      </c>
      <c r="CH30" s="374" t="s">
        <v>222</v>
      </c>
      <c r="CI30" s="374" t="s">
        <v>222</v>
      </c>
      <c r="CJ30" s="374" t="s">
        <v>222</v>
      </c>
      <c r="CK30" s="374" t="s">
        <v>222</v>
      </c>
      <c r="CL30" s="374" t="s">
        <v>222</v>
      </c>
      <c r="CM30" s="374" t="s">
        <v>222</v>
      </c>
      <c r="CN30" s="374" t="s">
        <v>319</v>
      </c>
      <c r="CO30" s="374" t="s">
        <v>319</v>
      </c>
      <c r="CP30" s="374" t="s">
        <v>319</v>
      </c>
    </row>
    <row r="31" spans="1:94" s="2" customFormat="1" ht="15.75" x14ac:dyDescent="0.25">
      <c r="A31" s="374">
        <v>29</v>
      </c>
      <c r="B31" s="374">
        <v>529</v>
      </c>
      <c r="C31" s="374" t="s">
        <v>154</v>
      </c>
      <c r="D31" s="375" t="s">
        <v>1107</v>
      </c>
      <c r="E31" s="375" t="s">
        <v>1108</v>
      </c>
      <c r="F31" s="375" t="s">
        <v>1109</v>
      </c>
      <c r="G31" s="374" t="s">
        <v>136</v>
      </c>
      <c r="H31" s="374">
        <v>2572</v>
      </c>
      <c r="I31" s="374" t="s">
        <v>171</v>
      </c>
      <c r="J31" s="374">
        <v>301592283</v>
      </c>
      <c r="K31" s="481">
        <v>42267</v>
      </c>
      <c r="L31" s="384">
        <v>21593252291</v>
      </c>
      <c r="M31" s="378">
        <v>886572674821</v>
      </c>
      <c r="N31" s="510">
        <v>44445</v>
      </c>
      <c r="O31" s="378"/>
      <c r="P31" s="374">
        <v>7</v>
      </c>
      <c r="Q31" s="374">
        <v>7</v>
      </c>
      <c r="R31" s="374">
        <v>6</v>
      </c>
      <c r="S31" s="374">
        <v>6</v>
      </c>
      <c r="T31" s="374">
        <v>14</v>
      </c>
      <c r="U31" s="374">
        <v>13</v>
      </c>
      <c r="V31" s="374">
        <v>12</v>
      </c>
      <c r="W31" s="374">
        <v>12</v>
      </c>
      <c r="X31" s="374">
        <v>32</v>
      </c>
      <c r="Y31" s="374">
        <v>27</v>
      </c>
      <c r="Z31" s="374">
        <v>27</v>
      </c>
      <c r="AA31" s="374">
        <v>30</v>
      </c>
      <c r="AB31" s="374">
        <v>7</v>
      </c>
      <c r="AC31" s="374">
        <v>7</v>
      </c>
      <c r="AD31" s="374">
        <v>7</v>
      </c>
      <c r="AE31" s="374">
        <v>6</v>
      </c>
      <c r="AF31" s="374"/>
      <c r="AG31" s="374"/>
      <c r="AH31" s="374"/>
      <c r="AI31" s="374"/>
      <c r="AJ31" s="374"/>
      <c r="AK31" s="374"/>
      <c r="AL31" s="374"/>
      <c r="AM31" s="374"/>
      <c r="AN31" s="374"/>
      <c r="AO31" s="374"/>
      <c r="AP31" s="423"/>
      <c r="AQ31" s="374"/>
      <c r="AR31" s="374"/>
      <c r="AS31" s="374"/>
      <c r="AT31" s="374"/>
      <c r="AU31" s="374"/>
      <c r="AV31" s="374"/>
      <c r="AW31" s="374"/>
      <c r="AX31" s="374"/>
      <c r="AY31" s="374"/>
      <c r="AZ31" s="374"/>
      <c r="BA31" s="374"/>
      <c r="BB31" s="374"/>
      <c r="BC31" s="374"/>
      <c r="BD31" s="374"/>
      <c r="BE31" s="374"/>
      <c r="BF31" s="374"/>
      <c r="BG31" s="374"/>
      <c r="BH31" s="374"/>
      <c r="BI31" s="374"/>
      <c r="BJ31" s="374"/>
      <c r="BK31" s="374"/>
      <c r="BL31" s="374"/>
      <c r="BM31" s="374"/>
      <c r="BN31" s="374"/>
      <c r="BO31" s="374"/>
      <c r="BP31" s="374"/>
      <c r="BQ31" s="374"/>
      <c r="BR31" s="374"/>
      <c r="BS31" s="374"/>
      <c r="BT31" s="374"/>
      <c r="BU31" s="374">
        <v>181</v>
      </c>
      <c r="BV31" s="374"/>
      <c r="BW31" s="374"/>
      <c r="BX31" s="374"/>
      <c r="BY31" s="374" t="s">
        <v>222</v>
      </c>
      <c r="BZ31" s="374" t="s">
        <v>222</v>
      </c>
      <c r="CA31" s="374" t="s">
        <v>222</v>
      </c>
      <c r="CB31" s="374" t="s">
        <v>222</v>
      </c>
      <c r="CC31" s="374" t="s">
        <v>222</v>
      </c>
      <c r="CD31" s="374" t="s">
        <v>222</v>
      </c>
      <c r="CE31" s="374" t="s">
        <v>222</v>
      </c>
      <c r="CF31" s="374" t="s">
        <v>222</v>
      </c>
      <c r="CG31" s="374" t="s">
        <v>222</v>
      </c>
      <c r="CH31" s="374" t="s">
        <v>222</v>
      </c>
      <c r="CI31" s="374" t="s">
        <v>222</v>
      </c>
      <c r="CJ31" s="374" t="s">
        <v>222</v>
      </c>
      <c r="CK31" s="374" t="s">
        <v>222</v>
      </c>
      <c r="CL31" s="374" t="s">
        <v>222</v>
      </c>
      <c r="CM31" s="374" t="s">
        <v>222</v>
      </c>
      <c r="CN31" s="374" t="s">
        <v>227</v>
      </c>
      <c r="CO31" s="374" t="s">
        <v>227</v>
      </c>
      <c r="CP31" s="374" t="s">
        <v>222</v>
      </c>
    </row>
    <row r="32" spans="1:94" s="2" customFormat="1" ht="15.75" x14ac:dyDescent="0.25">
      <c r="A32" s="374">
        <v>30</v>
      </c>
      <c r="B32" s="374">
        <v>530</v>
      </c>
      <c r="C32" s="374" t="s">
        <v>154</v>
      </c>
      <c r="D32" s="375" t="s">
        <v>1110</v>
      </c>
      <c r="E32" s="375" t="s">
        <v>755</v>
      </c>
      <c r="F32" s="375" t="s">
        <v>756</v>
      </c>
      <c r="G32" s="374" t="s">
        <v>136</v>
      </c>
      <c r="H32" s="374">
        <v>1722</v>
      </c>
      <c r="I32" s="374" t="s">
        <v>171</v>
      </c>
      <c r="J32" s="374">
        <v>308331137</v>
      </c>
      <c r="K32" s="481">
        <v>42133</v>
      </c>
      <c r="L32" s="384">
        <v>21348827890</v>
      </c>
      <c r="M32" s="378">
        <v>652988605468</v>
      </c>
      <c r="N32" s="510">
        <v>43284</v>
      </c>
      <c r="O32" s="378"/>
      <c r="P32" s="374">
        <v>8</v>
      </c>
      <c r="Q32" s="374">
        <v>8</v>
      </c>
      <c r="R32" s="374">
        <v>7</v>
      </c>
      <c r="S32" s="374">
        <v>8</v>
      </c>
      <c r="T32" s="374">
        <v>15</v>
      </c>
      <c r="U32" s="374">
        <v>16</v>
      </c>
      <c r="V32" s="374">
        <v>17</v>
      </c>
      <c r="W32" s="374">
        <v>16</v>
      </c>
      <c r="X32" s="374">
        <v>35</v>
      </c>
      <c r="Y32" s="374">
        <v>40</v>
      </c>
      <c r="Z32" s="374">
        <v>33</v>
      </c>
      <c r="AA32" s="374">
        <v>30</v>
      </c>
      <c r="AB32" s="374">
        <v>8</v>
      </c>
      <c r="AC32" s="374">
        <v>9</v>
      </c>
      <c r="AD32" s="374">
        <v>9</v>
      </c>
      <c r="AE32" s="374">
        <v>9</v>
      </c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423"/>
      <c r="AQ32" s="374"/>
      <c r="AR32" s="374"/>
      <c r="AS32" s="374"/>
      <c r="AT32" s="374"/>
      <c r="AU32" s="374"/>
      <c r="AV32" s="374"/>
      <c r="AW32" s="374"/>
      <c r="AX32" s="374"/>
      <c r="AY32" s="374"/>
      <c r="AZ32" s="374"/>
      <c r="BA32" s="374"/>
      <c r="BB32" s="374"/>
      <c r="BC32" s="374"/>
      <c r="BD32" s="374"/>
      <c r="BE32" s="374"/>
      <c r="BF32" s="374"/>
      <c r="BG32" s="374"/>
      <c r="BH32" s="374"/>
      <c r="BI32" s="374"/>
      <c r="BJ32" s="374"/>
      <c r="BK32" s="374"/>
      <c r="BL32" s="374"/>
      <c r="BM32" s="374"/>
      <c r="BN32" s="374"/>
      <c r="BO32" s="374"/>
      <c r="BP32" s="374"/>
      <c r="BQ32" s="374"/>
      <c r="BR32" s="374"/>
      <c r="BS32" s="374"/>
      <c r="BT32" s="374"/>
      <c r="BU32" s="374">
        <v>192</v>
      </c>
      <c r="BV32" s="374"/>
      <c r="BW32" s="374"/>
      <c r="BX32" s="374"/>
      <c r="BY32" s="374" t="s">
        <v>222</v>
      </c>
      <c r="BZ32" s="374" t="s">
        <v>222</v>
      </c>
      <c r="CA32" s="374" t="s">
        <v>222</v>
      </c>
      <c r="CB32" s="374" t="s">
        <v>222</v>
      </c>
      <c r="CC32" s="374" t="s">
        <v>222</v>
      </c>
      <c r="CD32" s="374" t="s">
        <v>222</v>
      </c>
      <c r="CE32" s="374" t="s">
        <v>222</v>
      </c>
      <c r="CF32" s="374" t="s">
        <v>222</v>
      </c>
      <c r="CG32" s="374" t="s">
        <v>222</v>
      </c>
      <c r="CH32" s="374" t="s">
        <v>222</v>
      </c>
      <c r="CI32" s="374" t="s">
        <v>222</v>
      </c>
      <c r="CJ32" s="374" t="s">
        <v>222</v>
      </c>
      <c r="CK32" s="374" t="s">
        <v>222</v>
      </c>
      <c r="CL32" s="374" t="s">
        <v>222</v>
      </c>
      <c r="CM32" s="374" t="s">
        <v>222</v>
      </c>
      <c r="CN32" s="374" t="s">
        <v>222</v>
      </c>
      <c r="CO32" s="374" t="s">
        <v>222</v>
      </c>
      <c r="CP32" s="374" t="s">
        <v>222</v>
      </c>
    </row>
    <row r="33" spans="1:94" s="2" customFormat="1" ht="15.75" x14ac:dyDescent="0.25">
      <c r="A33" s="374">
        <v>31</v>
      </c>
      <c r="B33" s="374">
        <v>531</v>
      </c>
      <c r="C33" s="374" t="s">
        <v>154</v>
      </c>
      <c r="D33" s="375" t="s">
        <v>1111</v>
      </c>
      <c r="E33" s="375" t="s">
        <v>808</v>
      </c>
      <c r="F33" s="375" t="s">
        <v>809</v>
      </c>
      <c r="G33" s="374" t="s">
        <v>136</v>
      </c>
      <c r="H33" s="374">
        <v>3017</v>
      </c>
      <c r="I33" s="374" t="s">
        <v>171</v>
      </c>
      <c r="J33" s="374">
        <v>300913732</v>
      </c>
      <c r="K33" s="481">
        <v>42357</v>
      </c>
      <c r="L33" s="384">
        <v>21546854575</v>
      </c>
      <c r="M33" s="378">
        <v>691504729651</v>
      </c>
      <c r="N33" s="510">
        <v>45132</v>
      </c>
      <c r="O33" s="378"/>
      <c r="P33" s="374">
        <v>7</v>
      </c>
      <c r="Q33" s="374">
        <v>7</v>
      </c>
      <c r="R33" s="374">
        <v>7</v>
      </c>
      <c r="S33" s="374">
        <v>7</v>
      </c>
      <c r="T33" s="374">
        <v>12</v>
      </c>
      <c r="U33" s="374">
        <v>13</v>
      </c>
      <c r="V33" s="374">
        <v>12</v>
      </c>
      <c r="W33" s="374">
        <v>13</v>
      </c>
      <c r="X33" s="374">
        <v>38</v>
      </c>
      <c r="Y33" s="374">
        <v>33</v>
      </c>
      <c r="Z33" s="374">
        <v>35</v>
      </c>
      <c r="AA33" s="374">
        <v>33</v>
      </c>
      <c r="AB33" s="374">
        <v>8</v>
      </c>
      <c r="AC33" s="374">
        <v>8</v>
      </c>
      <c r="AD33" s="374">
        <v>9</v>
      </c>
      <c r="AE33" s="374">
        <v>7</v>
      </c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423"/>
      <c r="AQ33" s="374"/>
      <c r="AR33" s="374"/>
      <c r="AS33" s="374"/>
      <c r="AT33" s="374"/>
      <c r="AU33" s="374"/>
      <c r="AV33" s="374"/>
      <c r="AW33" s="374"/>
      <c r="AX33" s="374"/>
      <c r="AY33" s="374"/>
      <c r="AZ33" s="374"/>
      <c r="BA33" s="374"/>
      <c r="BB33" s="374"/>
      <c r="BC33" s="374"/>
      <c r="BD33" s="374"/>
      <c r="BE33" s="374"/>
      <c r="BF33" s="374"/>
      <c r="BG33" s="374"/>
      <c r="BH33" s="374"/>
      <c r="BI33" s="374"/>
      <c r="BJ33" s="374"/>
      <c r="BK33" s="374"/>
      <c r="BL33" s="374"/>
      <c r="BM33" s="374"/>
      <c r="BN33" s="374"/>
      <c r="BO33" s="374"/>
      <c r="BP33" s="374"/>
      <c r="BQ33" s="374"/>
      <c r="BR33" s="374"/>
      <c r="BS33" s="374"/>
      <c r="BT33" s="374"/>
      <c r="BU33" s="374">
        <v>200</v>
      </c>
      <c r="BV33" s="374"/>
      <c r="BW33" s="374"/>
      <c r="BX33" s="374"/>
      <c r="BY33" s="374" t="s">
        <v>222</v>
      </c>
      <c r="BZ33" s="374" t="s">
        <v>222</v>
      </c>
      <c r="CA33" s="374" t="s">
        <v>222</v>
      </c>
      <c r="CB33" s="374" t="s">
        <v>222</v>
      </c>
      <c r="CC33" s="374" t="s">
        <v>222</v>
      </c>
      <c r="CD33" s="374" t="s">
        <v>222</v>
      </c>
      <c r="CE33" s="374" t="s">
        <v>222</v>
      </c>
      <c r="CF33" s="374" t="s">
        <v>222</v>
      </c>
      <c r="CG33" s="374" t="s">
        <v>222</v>
      </c>
      <c r="CH33" s="374" t="s">
        <v>222</v>
      </c>
      <c r="CI33" s="374" t="s">
        <v>222</v>
      </c>
      <c r="CJ33" s="374" t="s">
        <v>222</v>
      </c>
      <c r="CK33" s="374" t="s">
        <v>222</v>
      </c>
      <c r="CL33" s="374" t="s">
        <v>222</v>
      </c>
      <c r="CM33" s="374" t="s">
        <v>222</v>
      </c>
      <c r="CN33" s="374" t="s">
        <v>222</v>
      </c>
      <c r="CO33" s="374" t="s">
        <v>222</v>
      </c>
      <c r="CP33" s="374" t="s">
        <v>227</v>
      </c>
    </row>
    <row r="34" spans="1:94" s="2" customFormat="1" ht="15.75" x14ac:dyDescent="0.25">
      <c r="A34" s="374">
        <v>32</v>
      </c>
      <c r="B34" s="374">
        <v>532</v>
      </c>
      <c r="C34" s="374" t="s">
        <v>154</v>
      </c>
      <c r="D34" s="375" t="s">
        <v>1112</v>
      </c>
      <c r="E34" s="375" t="s">
        <v>1113</v>
      </c>
      <c r="F34" s="375" t="s">
        <v>1114</v>
      </c>
      <c r="G34" s="374" t="s">
        <v>136</v>
      </c>
      <c r="H34" s="374">
        <v>2925</v>
      </c>
      <c r="I34" s="374" t="s">
        <v>171</v>
      </c>
      <c r="J34" s="374">
        <v>303765767</v>
      </c>
      <c r="K34" s="481">
        <v>42123</v>
      </c>
      <c r="L34" s="384">
        <v>21355233850</v>
      </c>
      <c r="M34" s="378">
        <v>325861342543</v>
      </c>
      <c r="N34" s="510">
        <v>44785</v>
      </c>
      <c r="O34" s="378"/>
      <c r="P34" s="374">
        <v>10</v>
      </c>
      <c r="Q34" s="374">
        <v>10</v>
      </c>
      <c r="R34" s="374">
        <v>10</v>
      </c>
      <c r="S34" s="374">
        <v>10</v>
      </c>
      <c r="T34" s="374">
        <v>20</v>
      </c>
      <c r="U34" s="374">
        <v>20</v>
      </c>
      <c r="V34" s="374">
        <v>19</v>
      </c>
      <c r="W34" s="374">
        <v>20</v>
      </c>
      <c r="X34" s="374">
        <v>60</v>
      </c>
      <c r="Y34" s="374">
        <v>59</v>
      </c>
      <c r="Z34" s="374">
        <v>58</v>
      </c>
      <c r="AA34" s="374">
        <v>46</v>
      </c>
      <c r="AB34" s="374">
        <v>10</v>
      </c>
      <c r="AC34" s="374">
        <v>10</v>
      </c>
      <c r="AD34" s="374">
        <v>10</v>
      </c>
      <c r="AE34" s="374">
        <v>10</v>
      </c>
      <c r="AF34" s="374"/>
      <c r="AG34" s="374"/>
      <c r="AH34" s="374"/>
      <c r="AI34" s="374"/>
      <c r="AJ34" s="374"/>
      <c r="AK34" s="374"/>
      <c r="AL34" s="374"/>
      <c r="AM34" s="374"/>
      <c r="AN34" s="374"/>
      <c r="AO34" s="374"/>
      <c r="AP34" s="423"/>
      <c r="AQ34" s="374"/>
      <c r="AR34" s="374"/>
      <c r="AS34" s="374"/>
      <c r="AT34" s="374"/>
      <c r="AU34" s="374"/>
      <c r="AV34" s="374"/>
      <c r="AW34" s="374"/>
      <c r="AX34" s="374"/>
      <c r="AY34" s="374"/>
      <c r="AZ34" s="374"/>
      <c r="BA34" s="374"/>
      <c r="BB34" s="374"/>
      <c r="BC34" s="374"/>
      <c r="BD34" s="374"/>
      <c r="BE34" s="374"/>
      <c r="BF34" s="374"/>
      <c r="BG34" s="374"/>
      <c r="BH34" s="374"/>
      <c r="BI34" s="374"/>
      <c r="BJ34" s="374"/>
      <c r="BK34" s="374"/>
      <c r="BL34" s="374"/>
      <c r="BM34" s="374"/>
      <c r="BN34" s="374"/>
      <c r="BO34" s="374"/>
      <c r="BP34" s="374"/>
      <c r="BQ34" s="374"/>
      <c r="BR34" s="374"/>
      <c r="BS34" s="374"/>
      <c r="BT34" s="374"/>
      <c r="BU34" s="374">
        <v>208</v>
      </c>
      <c r="BV34" s="374"/>
      <c r="BW34" s="374"/>
      <c r="BX34" s="374"/>
      <c r="BY34" s="374" t="s">
        <v>227</v>
      </c>
      <c r="BZ34" s="374" t="s">
        <v>227</v>
      </c>
      <c r="CA34" s="374" t="s">
        <v>227</v>
      </c>
      <c r="CB34" s="374" t="s">
        <v>227</v>
      </c>
      <c r="CC34" s="374" t="s">
        <v>227</v>
      </c>
      <c r="CD34" s="374" t="s">
        <v>227</v>
      </c>
      <c r="CE34" s="374" t="s">
        <v>227</v>
      </c>
      <c r="CF34" s="374" t="s">
        <v>227</v>
      </c>
      <c r="CG34" s="374" t="s">
        <v>227</v>
      </c>
      <c r="CH34" s="374" t="s">
        <v>227</v>
      </c>
      <c r="CI34" s="374" t="s">
        <v>227</v>
      </c>
      <c r="CJ34" s="374" t="s">
        <v>227</v>
      </c>
      <c r="CK34" s="374" t="s">
        <v>227</v>
      </c>
      <c r="CL34" s="374" t="s">
        <v>227</v>
      </c>
      <c r="CM34" s="374" t="s">
        <v>227</v>
      </c>
      <c r="CN34" s="374" t="s">
        <v>319</v>
      </c>
      <c r="CO34" s="374" t="s">
        <v>319</v>
      </c>
      <c r="CP34" s="374" t="s">
        <v>319</v>
      </c>
    </row>
    <row r="35" spans="1:94" s="2" customFormat="1" ht="15.75" x14ac:dyDescent="0.25">
      <c r="A35" s="374">
        <v>33</v>
      </c>
      <c r="B35" s="374">
        <v>533</v>
      </c>
      <c r="C35" s="374" t="s">
        <v>154</v>
      </c>
      <c r="D35" s="375" t="s">
        <v>1115</v>
      </c>
      <c r="E35" s="375" t="s">
        <v>1116</v>
      </c>
      <c r="F35" s="375" t="s">
        <v>1117</v>
      </c>
      <c r="G35" s="374" t="s">
        <v>136</v>
      </c>
      <c r="H35" s="374">
        <v>1730</v>
      </c>
      <c r="I35" s="374" t="s">
        <v>171</v>
      </c>
      <c r="J35" s="374">
        <v>316307097</v>
      </c>
      <c r="K35" s="481">
        <v>42036</v>
      </c>
      <c r="L35" s="384">
        <v>21099222101</v>
      </c>
      <c r="M35" s="378">
        <v>113494991639</v>
      </c>
      <c r="N35" s="510">
        <v>43287</v>
      </c>
      <c r="O35" s="378"/>
      <c r="P35" s="374">
        <v>6</v>
      </c>
      <c r="Q35" s="374">
        <v>6</v>
      </c>
      <c r="R35" s="374">
        <v>6</v>
      </c>
      <c r="S35" s="374">
        <v>7</v>
      </c>
      <c r="T35" s="374">
        <v>12</v>
      </c>
      <c r="U35" s="374">
        <v>12</v>
      </c>
      <c r="V35" s="374">
        <v>11</v>
      </c>
      <c r="W35" s="374">
        <v>11</v>
      </c>
      <c r="X35" s="374">
        <v>27</v>
      </c>
      <c r="Y35" s="374">
        <v>25</v>
      </c>
      <c r="Z35" s="374">
        <v>26</v>
      </c>
      <c r="AA35" s="374">
        <v>25</v>
      </c>
      <c r="AB35" s="374">
        <v>7</v>
      </c>
      <c r="AC35" s="374">
        <v>7</v>
      </c>
      <c r="AD35" s="374">
        <v>7</v>
      </c>
      <c r="AE35" s="374">
        <v>8</v>
      </c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423"/>
      <c r="AQ35" s="374"/>
      <c r="AR35" s="374"/>
      <c r="AS35" s="374"/>
      <c r="AT35" s="374"/>
      <c r="AU35" s="374"/>
      <c r="AV35" s="374"/>
      <c r="AW35" s="374"/>
      <c r="AX35" s="374"/>
      <c r="AY35" s="374"/>
      <c r="AZ35" s="374"/>
      <c r="BA35" s="374"/>
      <c r="BB35" s="374"/>
      <c r="BC35" s="374"/>
      <c r="BD35" s="374"/>
      <c r="BE35" s="374"/>
      <c r="BF35" s="374"/>
      <c r="BG35" s="374"/>
      <c r="BH35" s="374"/>
      <c r="BI35" s="374"/>
      <c r="BJ35" s="374"/>
      <c r="BK35" s="374"/>
      <c r="BL35" s="374"/>
      <c r="BM35" s="374"/>
      <c r="BN35" s="374"/>
      <c r="BO35" s="374"/>
      <c r="BP35" s="374"/>
      <c r="BQ35" s="374"/>
      <c r="BR35" s="374"/>
      <c r="BS35" s="374"/>
      <c r="BT35" s="374"/>
      <c r="BU35" s="374">
        <v>141</v>
      </c>
      <c r="BV35" s="374"/>
      <c r="BW35" s="374"/>
      <c r="BX35" s="374"/>
      <c r="BY35" s="374" t="s">
        <v>222</v>
      </c>
      <c r="BZ35" s="374" t="s">
        <v>222</v>
      </c>
      <c r="CA35" s="374" t="s">
        <v>222</v>
      </c>
      <c r="CB35" s="374" t="s">
        <v>222</v>
      </c>
      <c r="CC35" s="374" t="s">
        <v>222</v>
      </c>
      <c r="CD35" s="374" t="s">
        <v>222</v>
      </c>
      <c r="CE35" s="374" t="s">
        <v>222</v>
      </c>
      <c r="CF35" s="374" t="s">
        <v>222</v>
      </c>
      <c r="CG35" s="374" t="s">
        <v>222</v>
      </c>
      <c r="CH35" s="374" t="s">
        <v>222</v>
      </c>
      <c r="CI35" s="374" t="s">
        <v>222</v>
      </c>
      <c r="CJ35" s="374" t="s">
        <v>222</v>
      </c>
      <c r="CK35" s="374" t="s">
        <v>222</v>
      </c>
      <c r="CL35" s="374" t="s">
        <v>222</v>
      </c>
      <c r="CM35" s="374" t="s">
        <v>222</v>
      </c>
      <c r="CN35" s="374" t="s">
        <v>227</v>
      </c>
      <c r="CO35" s="374" t="s">
        <v>227</v>
      </c>
      <c r="CP35" s="374" t="s">
        <v>227</v>
      </c>
    </row>
    <row r="36" spans="1:94" s="2" customFormat="1" ht="15.75" x14ac:dyDescent="0.25">
      <c r="A36" s="374">
        <v>34</v>
      </c>
      <c r="B36" s="374">
        <v>534</v>
      </c>
      <c r="C36" s="374" t="s">
        <v>154</v>
      </c>
      <c r="D36" s="375" t="s">
        <v>1118</v>
      </c>
      <c r="E36" s="375" t="s">
        <v>679</v>
      </c>
      <c r="F36" s="375" t="s">
        <v>680</v>
      </c>
      <c r="G36" s="374" t="s">
        <v>136</v>
      </c>
      <c r="H36" s="374">
        <v>3304</v>
      </c>
      <c r="I36" s="374" t="s">
        <v>171</v>
      </c>
      <c r="J36" s="374">
        <v>321006922</v>
      </c>
      <c r="K36" s="481">
        <v>42234</v>
      </c>
      <c r="L36" s="384">
        <v>21390819658</v>
      </c>
      <c r="M36" s="378">
        <v>721679519689</v>
      </c>
      <c r="N36" s="510">
        <v>45133</v>
      </c>
      <c r="O36" s="378"/>
      <c r="P36" s="374">
        <v>8</v>
      </c>
      <c r="Q36" s="374">
        <v>9</v>
      </c>
      <c r="R36" s="374">
        <v>9</v>
      </c>
      <c r="S36" s="374">
        <v>9</v>
      </c>
      <c r="T36" s="374">
        <v>15</v>
      </c>
      <c r="U36" s="374">
        <v>17</v>
      </c>
      <c r="V36" s="374">
        <v>17</v>
      </c>
      <c r="W36" s="374">
        <v>19</v>
      </c>
      <c r="X36" s="374">
        <v>57</v>
      </c>
      <c r="Y36" s="374">
        <v>52</v>
      </c>
      <c r="Z36" s="374">
        <v>37</v>
      </c>
      <c r="AA36" s="374">
        <v>33</v>
      </c>
      <c r="AB36" s="374">
        <v>9</v>
      </c>
      <c r="AC36" s="374">
        <v>9</v>
      </c>
      <c r="AD36" s="374">
        <v>9</v>
      </c>
      <c r="AE36" s="374">
        <v>9</v>
      </c>
      <c r="AF36" s="374"/>
      <c r="AG36" s="374"/>
      <c r="AH36" s="374"/>
      <c r="AI36" s="374"/>
      <c r="AJ36" s="374"/>
      <c r="AK36" s="374"/>
      <c r="AL36" s="374"/>
      <c r="AM36" s="374"/>
      <c r="AN36" s="374"/>
      <c r="AO36" s="374"/>
      <c r="AP36" s="423"/>
      <c r="AQ36" s="374"/>
      <c r="AR36" s="374"/>
      <c r="AS36" s="374"/>
      <c r="AT36" s="374"/>
      <c r="AU36" s="374"/>
      <c r="AV36" s="374"/>
      <c r="AW36" s="374"/>
      <c r="AX36" s="374"/>
      <c r="AY36" s="374"/>
      <c r="AZ36" s="374"/>
      <c r="BA36" s="374"/>
      <c r="BB36" s="374"/>
      <c r="BC36" s="374"/>
      <c r="BD36" s="374"/>
      <c r="BE36" s="374"/>
      <c r="BF36" s="374"/>
      <c r="BG36" s="374"/>
      <c r="BH36" s="374"/>
      <c r="BI36" s="374"/>
      <c r="BJ36" s="374"/>
      <c r="BK36" s="374"/>
      <c r="BL36" s="374"/>
      <c r="BM36" s="374"/>
      <c r="BN36" s="374"/>
      <c r="BO36" s="374"/>
      <c r="BP36" s="374"/>
      <c r="BQ36" s="374"/>
      <c r="BR36" s="374"/>
      <c r="BS36" s="374"/>
      <c r="BT36" s="374"/>
      <c r="BU36" s="374">
        <v>208</v>
      </c>
      <c r="BV36" s="374"/>
      <c r="BW36" s="374"/>
      <c r="BX36" s="374"/>
      <c r="BY36" s="374" t="s">
        <v>227</v>
      </c>
      <c r="BZ36" s="374" t="s">
        <v>227</v>
      </c>
      <c r="CA36" s="374" t="s">
        <v>227</v>
      </c>
      <c r="CB36" s="374" t="s">
        <v>227</v>
      </c>
      <c r="CC36" s="374" t="s">
        <v>227</v>
      </c>
      <c r="CD36" s="374" t="s">
        <v>227</v>
      </c>
      <c r="CE36" s="374" t="s">
        <v>227</v>
      </c>
      <c r="CF36" s="374" t="s">
        <v>227</v>
      </c>
      <c r="CG36" s="374" t="s">
        <v>227</v>
      </c>
      <c r="CH36" s="374" t="s">
        <v>227</v>
      </c>
      <c r="CI36" s="374" t="s">
        <v>227</v>
      </c>
      <c r="CJ36" s="374" t="s">
        <v>227</v>
      </c>
      <c r="CK36" s="374" t="s">
        <v>227</v>
      </c>
      <c r="CL36" s="374" t="s">
        <v>227</v>
      </c>
      <c r="CM36" s="374" t="s">
        <v>227</v>
      </c>
      <c r="CN36" s="374" t="s">
        <v>319</v>
      </c>
      <c r="CO36" s="374" t="s">
        <v>319</v>
      </c>
      <c r="CP36" s="374" t="s">
        <v>222</v>
      </c>
    </row>
    <row r="37" spans="1:94" s="2" customFormat="1" ht="15.75" x14ac:dyDescent="0.25">
      <c r="A37" s="374">
        <v>35</v>
      </c>
      <c r="B37" s="374">
        <v>535</v>
      </c>
      <c r="C37" s="374" t="s">
        <v>154</v>
      </c>
      <c r="D37" s="375" t="s">
        <v>1119</v>
      </c>
      <c r="E37" s="375" t="s">
        <v>871</v>
      </c>
      <c r="F37" s="375" t="s">
        <v>872</v>
      </c>
      <c r="G37" s="374" t="s">
        <v>136</v>
      </c>
      <c r="H37" s="374">
        <v>2585</v>
      </c>
      <c r="I37" s="374" t="s">
        <v>171</v>
      </c>
      <c r="J37" s="374">
        <v>312589294</v>
      </c>
      <c r="K37" s="481">
        <v>42136</v>
      </c>
      <c r="L37" s="384">
        <v>21361195937</v>
      </c>
      <c r="M37" s="378">
        <v>954054608091</v>
      </c>
      <c r="N37" s="510">
        <v>45175</v>
      </c>
      <c r="O37" s="378"/>
      <c r="P37" s="374">
        <v>7</v>
      </c>
      <c r="Q37" s="374">
        <v>7</v>
      </c>
      <c r="R37" s="374">
        <v>8</v>
      </c>
      <c r="S37" s="374">
        <v>8</v>
      </c>
      <c r="T37" s="374">
        <v>16</v>
      </c>
      <c r="U37" s="374">
        <v>13</v>
      </c>
      <c r="V37" s="374">
        <v>14</v>
      </c>
      <c r="W37" s="374">
        <v>14</v>
      </c>
      <c r="X37" s="374">
        <v>33</v>
      </c>
      <c r="Y37" s="374">
        <v>38</v>
      </c>
      <c r="Z37" s="374">
        <v>32</v>
      </c>
      <c r="AA37" s="374">
        <v>32</v>
      </c>
      <c r="AB37" s="374">
        <v>8</v>
      </c>
      <c r="AC37" s="374">
        <v>8</v>
      </c>
      <c r="AD37" s="374">
        <v>8</v>
      </c>
      <c r="AE37" s="374">
        <v>9</v>
      </c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423"/>
      <c r="AQ37" s="374"/>
      <c r="AR37" s="374"/>
      <c r="AS37" s="374"/>
      <c r="AT37" s="374"/>
      <c r="AU37" s="374"/>
      <c r="AV37" s="374"/>
      <c r="AW37" s="374"/>
      <c r="AX37" s="374"/>
      <c r="AY37" s="374"/>
      <c r="AZ37" s="374"/>
      <c r="BA37" s="374"/>
      <c r="BB37" s="374"/>
      <c r="BC37" s="374"/>
      <c r="BD37" s="374"/>
      <c r="BE37" s="374"/>
      <c r="BF37" s="374"/>
      <c r="BG37" s="374"/>
      <c r="BH37" s="374"/>
      <c r="BI37" s="374"/>
      <c r="BJ37" s="374"/>
      <c r="BK37" s="374"/>
      <c r="BL37" s="374"/>
      <c r="BM37" s="374"/>
      <c r="BN37" s="374"/>
      <c r="BO37" s="374"/>
      <c r="BP37" s="374"/>
      <c r="BQ37" s="374"/>
      <c r="BR37" s="374"/>
      <c r="BS37" s="374"/>
      <c r="BT37" s="374"/>
      <c r="BU37" s="374">
        <v>195</v>
      </c>
      <c r="BV37" s="374"/>
      <c r="BW37" s="374"/>
      <c r="BX37" s="374"/>
      <c r="BY37" s="374" t="s">
        <v>227</v>
      </c>
      <c r="BZ37" s="374" t="s">
        <v>227</v>
      </c>
      <c r="CA37" s="374" t="s">
        <v>227</v>
      </c>
      <c r="CB37" s="374" t="s">
        <v>227</v>
      </c>
      <c r="CC37" s="374" t="s">
        <v>227</v>
      </c>
      <c r="CD37" s="374" t="s">
        <v>227</v>
      </c>
      <c r="CE37" s="374" t="s">
        <v>227</v>
      </c>
      <c r="CF37" s="374" t="s">
        <v>227</v>
      </c>
      <c r="CG37" s="374" t="s">
        <v>227</v>
      </c>
      <c r="CH37" s="374" t="s">
        <v>227</v>
      </c>
      <c r="CI37" s="374" t="s">
        <v>227</v>
      </c>
      <c r="CJ37" s="374" t="s">
        <v>227</v>
      </c>
      <c r="CK37" s="374" t="s">
        <v>227</v>
      </c>
      <c r="CL37" s="374" t="s">
        <v>227</v>
      </c>
      <c r="CM37" s="374" t="s">
        <v>227</v>
      </c>
      <c r="CN37" s="374" t="s">
        <v>718</v>
      </c>
      <c r="CO37" s="374" t="s">
        <v>718</v>
      </c>
      <c r="CP37" s="374" t="s">
        <v>718</v>
      </c>
    </row>
    <row r="38" spans="1:94" s="2" customFormat="1" ht="15.75" x14ac:dyDescent="0.25">
      <c r="A38" s="374">
        <v>36</v>
      </c>
      <c r="B38" s="380">
        <v>536</v>
      </c>
      <c r="C38" s="380" t="s">
        <v>154</v>
      </c>
      <c r="D38" s="472" t="s">
        <v>1120</v>
      </c>
      <c r="E38" s="381" t="s">
        <v>1121</v>
      </c>
      <c r="F38" s="381" t="s">
        <v>1122</v>
      </c>
      <c r="G38" s="380" t="s">
        <v>136</v>
      </c>
      <c r="H38" s="380">
        <v>3329</v>
      </c>
      <c r="I38" s="380" t="s">
        <v>171</v>
      </c>
      <c r="J38" s="380">
        <v>306628060</v>
      </c>
      <c r="K38" s="482">
        <v>42088</v>
      </c>
      <c r="L38" s="386" t="s">
        <v>284</v>
      </c>
      <c r="M38" s="380"/>
      <c r="N38" s="482">
        <v>45137</v>
      </c>
      <c r="O38" s="378"/>
      <c r="P38" s="374">
        <v>7</v>
      </c>
      <c r="Q38" s="374">
        <v>7</v>
      </c>
      <c r="R38" s="374">
        <v>7</v>
      </c>
      <c r="S38" s="374">
        <v>7</v>
      </c>
      <c r="T38" s="374">
        <v>15</v>
      </c>
      <c r="U38" s="374">
        <v>14</v>
      </c>
      <c r="V38" s="374">
        <v>12</v>
      </c>
      <c r="W38" s="374">
        <v>13</v>
      </c>
      <c r="X38" s="374">
        <v>40</v>
      </c>
      <c r="Y38" s="374">
        <v>42</v>
      </c>
      <c r="Z38" s="374">
        <v>36</v>
      </c>
      <c r="AA38" s="374">
        <v>31</v>
      </c>
      <c r="AB38" s="374">
        <v>8</v>
      </c>
      <c r="AC38" s="374">
        <v>8</v>
      </c>
      <c r="AD38" s="374">
        <v>8</v>
      </c>
      <c r="AE38" s="374">
        <v>8</v>
      </c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423"/>
      <c r="AQ38" s="374"/>
      <c r="AR38" s="374"/>
      <c r="AS38" s="374"/>
      <c r="AT38" s="374"/>
      <c r="AU38" s="374"/>
      <c r="AV38" s="374"/>
      <c r="AW38" s="374"/>
      <c r="AX38" s="374"/>
      <c r="AY38" s="374"/>
      <c r="AZ38" s="374"/>
      <c r="BA38" s="374"/>
      <c r="BB38" s="374"/>
      <c r="BC38" s="374"/>
      <c r="BD38" s="374"/>
      <c r="BE38" s="374"/>
      <c r="BF38" s="374"/>
      <c r="BG38" s="374"/>
      <c r="BH38" s="374"/>
      <c r="BI38" s="374"/>
      <c r="BJ38" s="374"/>
      <c r="BK38" s="374"/>
      <c r="BL38" s="374"/>
      <c r="BM38" s="374"/>
      <c r="BN38" s="374"/>
      <c r="BO38" s="374"/>
      <c r="BP38" s="374"/>
      <c r="BQ38" s="374"/>
      <c r="BR38" s="374"/>
      <c r="BS38" s="374"/>
      <c r="BT38" s="374"/>
      <c r="BU38" s="374">
        <v>200</v>
      </c>
      <c r="BV38" s="374"/>
      <c r="BW38" s="374"/>
      <c r="BX38" s="374"/>
      <c r="BY38" s="374" t="s">
        <v>222</v>
      </c>
      <c r="BZ38" s="374" t="s">
        <v>222</v>
      </c>
      <c r="CA38" s="374" t="s">
        <v>222</v>
      </c>
      <c r="CB38" s="374" t="s">
        <v>222</v>
      </c>
      <c r="CC38" s="374" t="s">
        <v>222</v>
      </c>
      <c r="CD38" s="374" t="s">
        <v>222</v>
      </c>
      <c r="CE38" s="374" t="s">
        <v>222</v>
      </c>
      <c r="CF38" s="374" t="s">
        <v>222</v>
      </c>
      <c r="CG38" s="374" t="s">
        <v>222</v>
      </c>
      <c r="CH38" s="374" t="s">
        <v>222</v>
      </c>
      <c r="CI38" s="374" t="s">
        <v>222</v>
      </c>
      <c r="CJ38" s="374" t="s">
        <v>222</v>
      </c>
      <c r="CK38" s="374" t="s">
        <v>222</v>
      </c>
      <c r="CL38" s="374" t="s">
        <v>222</v>
      </c>
      <c r="CM38" s="374" t="s">
        <v>222</v>
      </c>
      <c r="CN38" s="374" t="s">
        <v>222</v>
      </c>
      <c r="CO38" s="374" t="s">
        <v>222</v>
      </c>
      <c r="CP38" s="374" t="s">
        <v>227</v>
      </c>
    </row>
    <row r="39" spans="1:94" s="2" customFormat="1" ht="15.75" x14ac:dyDescent="0.25">
      <c r="A39" s="374">
        <v>37</v>
      </c>
      <c r="B39" s="380">
        <v>537</v>
      </c>
      <c r="C39" s="380" t="s">
        <v>154</v>
      </c>
      <c r="D39" s="381" t="s">
        <v>1123</v>
      </c>
      <c r="E39" s="381" t="s">
        <v>1124</v>
      </c>
      <c r="F39" s="381" t="s">
        <v>1125</v>
      </c>
      <c r="G39" s="380" t="s">
        <v>136</v>
      </c>
      <c r="H39" s="380">
        <v>3668</v>
      </c>
      <c r="I39" s="380" t="s">
        <v>171</v>
      </c>
      <c r="J39" s="380">
        <v>306060796</v>
      </c>
      <c r="K39" s="482">
        <v>42193</v>
      </c>
      <c r="L39" s="374">
        <v>21371970134</v>
      </c>
      <c r="M39" s="411">
        <v>358487392189</v>
      </c>
      <c r="N39" s="481">
        <v>45826</v>
      </c>
      <c r="O39" s="378"/>
      <c r="P39" s="374">
        <v>9</v>
      </c>
      <c r="Q39" s="374">
        <v>9</v>
      </c>
      <c r="R39" s="374">
        <v>9</v>
      </c>
      <c r="S39" s="374">
        <v>10</v>
      </c>
      <c r="T39" s="374">
        <v>19</v>
      </c>
      <c r="U39" s="374">
        <v>19</v>
      </c>
      <c r="V39" s="374">
        <v>17</v>
      </c>
      <c r="W39" s="374">
        <v>18</v>
      </c>
      <c r="X39" s="374">
        <v>52</v>
      </c>
      <c r="Y39" s="374">
        <v>57</v>
      </c>
      <c r="Z39" s="374">
        <v>48</v>
      </c>
      <c r="AA39" s="374">
        <v>38</v>
      </c>
      <c r="AB39" s="374">
        <v>10</v>
      </c>
      <c r="AC39" s="374">
        <v>10</v>
      </c>
      <c r="AD39" s="374">
        <v>10</v>
      </c>
      <c r="AE39" s="374">
        <v>9</v>
      </c>
      <c r="AF39" s="374"/>
      <c r="AG39" s="374"/>
      <c r="AH39" s="374"/>
      <c r="AI39" s="374"/>
      <c r="AJ39" s="374"/>
      <c r="AK39" s="374"/>
      <c r="AL39" s="374"/>
      <c r="AM39" s="374"/>
      <c r="AN39" s="374"/>
      <c r="AO39" s="374"/>
      <c r="AP39" s="423"/>
      <c r="AQ39" s="374"/>
      <c r="AR39" s="374"/>
      <c r="AS39" s="374"/>
      <c r="AT39" s="374"/>
      <c r="AU39" s="374"/>
      <c r="AV39" s="374"/>
      <c r="AW39" s="374"/>
      <c r="AX39" s="374"/>
      <c r="AY39" s="374"/>
      <c r="AZ39" s="374"/>
      <c r="BA39" s="374"/>
      <c r="BB39" s="374"/>
      <c r="BC39" s="374"/>
      <c r="BD39" s="374"/>
      <c r="BE39" s="374"/>
      <c r="BF39" s="374"/>
      <c r="BG39" s="374"/>
      <c r="BH39" s="374"/>
      <c r="BI39" s="374"/>
      <c r="BJ39" s="374"/>
      <c r="BK39" s="374"/>
      <c r="BL39" s="374"/>
      <c r="BM39" s="374"/>
      <c r="BN39" s="374"/>
      <c r="BO39" s="374"/>
      <c r="BP39" s="374"/>
      <c r="BQ39" s="374"/>
      <c r="BR39" s="374"/>
      <c r="BS39" s="374"/>
      <c r="BT39" s="374"/>
      <c r="BU39" s="374">
        <v>191</v>
      </c>
      <c r="BV39" s="374"/>
      <c r="BW39" s="374"/>
      <c r="BX39" s="374"/>
      <c r="BY39" s="374" t="s">
        <v>222</v>
      </c>
      <c r="BZ39" s="374" t="s">
        <v>222</v>
      </c>
      <c r="CA39" s="374" t="s">
        <v>222</v>
      </c>
      <c r="CB39" s="374" t="s">
        <v>222</v>
      </c>
      <c r="CC39" s="374" t="s">
        <v>222</v>
      </c>
      <c r="CD39" s="374" t="s">
        <v>222</v>
      </c>
      <c r="CE39" s="374" t="s">
        <v>222</v>
      </c>
      <c r="CF39" s="374" t="s">
        <v>222</v>
      </c>
      <c r="CG39" s="374" t="s">
        <v>222</v>
      </c>
      <c r="CH39" s="374" t="s">
        <v>222</v>
      </c>
      <c r="CI39" s="374" t="s">
        <v>222</v>
      </c>
      <c r="CJ39" s="374" t="s">
        <v>222</v>
      </c>
      <c r="CK39" s="374" t="s">
        <v>222</v>
      </c>
      <c r="CL39" s="374" t="s">
        <v>222</v>
      </c>
      <c r="CM39" s="374" t="s">
        <v>222</v>
      </c>
      <c r="CN39" s="374" t="s">
        <v>319</v>
      </c>
      <c r="CO39" s="374" t="s">
        <v>319</v>
      </c>
      <c r="CP39" s="374" t="s">
        <v>222</v>
      </c>
    </row>
    <row r="40" spans="1:94" s="2" customFormat="1" ht="15.75" x14ac:dyDescent="0.25">
      <c r="A40" s="374">
        <v>38</v>
      </c>
      <c r="B40" s="374">
        <v>538</v>
      </c>
      <c r="C40" s="374" t="s">
        <v>154</v>
      </c>
      <c r="D40" s="375" t="s">
        <v>1126</v>
      </c>
      <c r="E40" s="375" t="s">
        <v>1127</v>
      </c>
      <c r="F40" s="375" t="s">
        <v>1128</v>
      </c>
      <c r="G40" s="374" t="s">
        <v>113</v>
      </c>
      <c r="H40" s="374">
        <v>3306</v>
      </c>
      <c r="I40" s="374" t="s">
        <v>171</v>
      </c>
      <c r="J40" s="374">
        <v>301280312</v>
      </c>
      <c r="K40" s="481">
        <v>42330</v>
      </c>
      <c r="L40" s="384">
        <v>23098620421</v>
      </c>
      <c r="M40" s="378">
        <v>761778851713</v>
      </c>
      <c r="N40" s="510">
        <v>45136</v>
      </c>
      <c r="O40" s="378"/>
      <c r="P40" s="374">
        <v>6</v>
      </c>
      <c r="Q40" s="374">
        <v>6</v>
      </c>
      <c r="R40" s="374">
        <v>6</v>
      </c>
      <c r="S40" s="374">
        <v>6</v>
      </c>
      <c r="T40" s="374">
        <v>12</v>
      </c>
      <c r="U40" s="374">
        <v>11</v>
      </c>
      <c r="V40" s="374">
        <v>11</v>
      </c>
      <c r="W40" s="374">
        <v>12</v>
      </c>
      <c r="X40" s="374">
        <v>31</v>
      </c>
      <c r="Y40" s="374">
        <v>27</v>
      </c>
      <c r="Z40" s="374">
        <v>29</v>
      </c>
      <c r="AA40" s="374">
        <v>30</v>
      </c>
      <c r="AB40" s="374">
        <v>7</v>
      </c>
      <c r="AC40" s="374">
        <v>7</v>
      </c>
      <c r="AD40" s="374">
        <v>7</v>
      </c>
      <c r="AE40" s="374">
        <v>7</v>
      </c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423"/>
      <c r="AQ40" s="374"/>
      <c r="AR40" s="374"/>
      <c r="AS40" s="374"/>
      <c r="AT40" s="374"/>
      <c r="AU40" s="374"/>
      <c r="AV40" s="374"/>
      <c r="AW40" s="374"/>
      <c r="AX40" s="374"/>
      <c r="AY40" s="374"/>
      <c r="AZ40" s="374"/>
      <c r="BA40" s="374"/>
      <c r="BB40" s="374"/>
      <c r="BC40" s="374"/>
      <c r="BD40" s="374"/>
      <c r="BE40" s="374"/>
      <c r="BF40" s="374"/>
      <c r="BG40" s="374"/>
      <c r="BH40" s="374"/>
      <c r="BI40" s="374"/>
      <c r="BJ40" s="374"/>
      <c r="BK40" s="374"/>
      <c r="BL40" s="374"/>
      <c r="BM40" s="374"/>
      <c r="BN40" s="374"/>
      <c r="BO40" s="374"/>
      <c r="BP40" s="374"/>
      <c r="BQ40" s="374"/>
      <c r="BR40" s="374"/>
      <c r="BS40" s="374"/>
      <c r="BT40" s="374"/>
      <c r="BU40" s="374">
        <v>187</v>
      </c>
      <c r="BV40" s="374"/>
      <c r="BW40" s="374"/>
      <c r="BX40" s="374"/>
      <c r="BY40" s="374" t="s">
        <v>227</v>
      </c>
      <c r="BZ40" s="374" t="s">
        <v>227</v>
      </c>
      <c r="CA40" s="374" t="s">
        <v>227</v>
      </c>
      <c r="CB40" s="374" t="s">
        <v>227</v>
      </c>
      <c r="CC40" s="374" t="s">
        <v>227</v>
      </c>
      <c r="CD40" s="374" t="s">
        <v>227</v>
      </c>
      <c r="CE40" s="374" t="s">
        <v>227</v>
      </c>
      <c r="CF40" s="374" t="s">
        <v>227</v>
      </c>
      <c r="CG40" s="374" t="s">
        <v>227</v>
      </c>
      <c r="CH40" s="374" t="s">
        <v>227</v>
      </c>
      <c r="CI40" s="374" t="s">
        <v>227</v>
      </c>
      <c r="CJ40" s="374" t="s">
        <v>227</v>
      </c>
      <c r="CK40" s="374" t="s">
        <v>227</v>
      </c>
      <c r="CL40" s="374" t="s">
        <v>227</v>
      </c>
      <c r="CM40" s="374" t="s">
        <v>227</v>
      </c>
      <c r="CN40" s="374" t="s">
        <v>227</v>
      </c>
      <c r="CO40" s="374" t="s">
        <v>227</v>
      </c>
      <c r="CP40" s="374" t="s">
        <v>227</v>
      </c>
    </row>
    <row r="41" spans="1:94" s="2" customFormat="1" ht="15.75" x14ac:dyDescent="0.25">
      <c r="A41" s="374">
        <v>39</v>
      </c>
      <c r="B41" s="374">
        <v>539</v>
      </c>
      <c r="C41" s="374" t="s">
        <v>154</v>
      </c>
      <c r="D41" s="375" t="s">
        <v>1129</v>
      </c>
      <c r="E41" s="375" t="s">
        <v>1130</v>
      </c>
      <c r="F41" s="375" t="s">
        <v>1131</v>
      </c>
      <c r="G41" s="374" t="s">
        <v>113</v>
      </c>
      <c r="H41" s="374">
        <v>3158</v>
      </c>
      <c r="I41" s="374" t="s">
        <v>171</v>
      </c>
      <c r="J41" s="374">
        <v>306750653</v>
      </c>
      <c r="K41" s="481">
        <v>42196</v>
      </c>
      <c r="L41" s="384">
        <v>21563135774</v>
      </c>
      <c r="M41" s="378" t="s">
        <v>342</v>
      </c>
      <c r="N41" s="510">
        <v>45134</v>
      </c>
      <c r="O41" s="378"/>
      <c r="P41" s="374">
        <v>8</v>
      </c>
      <c r="Q41" s="374">
        <v>8</v>
      </c>
      <c r="R41" s="374">
        <v>9</v>
      </c>
      <c r="S41" s="374">
        <v>9</v>
      </c>
      <c r="T41" s="374">
        <v>16</v>
      </c>
      <c r="U41" s="374">
        <v>18</v>
      </c>
      <c r="V41" s="374">
        <v>16</v>
      </c>
      <c r="W41" s="374">
        <v>16</v>
      </c>
      <c r="X41" s="374">
        <v>57</v>
      </c>
      <c r="Y41" s="374">
        <v>53</v>
      </c>
      <c r="Z41" s="374">
        <v>43</v>
      </c>
      <c r="AA41" s="374">
        <v>44</v>
      </c>
      <c r="AB41" s="374">
        <v>9</v>
      </c>
      <c r="AC41" s="374">
        <v>10</v>
      </c>
      <c r="AD41" s="374">
        <v>10</v>
      </c>
      <c r="AE41" s="374">
        <v>9</v>
      </c>
      <c r="AF41" s="374"/>
      <c r="AG41" s="374"/>
      <c r="AH41" s="374"/>
      <c r="AI41" s="374"/>
      <c r="AJ41" s="374"/>
      <c r="AK41" s="374"/>
      <c r="AL41" s="374"/>
      <c r="AM41" s="374"/>
      <c r="AN41" s="374"/>
      <c r="AO41" s="374"/>
      <c r="AP41" s="423"/>
      <c r="AQ41" s="374"/>
      <c r="AR41" s="374"/>
      <c r="AS41" s="374"/>
      <c r="AT41" s="374"/>
      <c r="AU41" s="374"/>
      <c r="AV41" s="374"/>
      <c r="AW41" s="374"/>
      <c r="AX41" s="374"/>
      <c r="AY41" s="374"/>
      <c r="AZ41" s="374"/>
      <c r="BA41" s="374"/>
      <c r="BB41" s="374"/>
      <c r="BC41" s="374"/>
      <c r="BD41" s="374"/>
      <c r="BE41" s="374"/>
      <c r="BF41" s="374"/>
      <c r="BG41" s="374"/>
      <c r="BH41" s="374"/>
      <c r="BI41" s="374"/>
      <c r="BJ41" s="374"/>
      <c r="BK41" s="374"/>
      <c r="BL41" s="374"/>
      <c r="BM41" s="374"/>
      <c r="BN41" s="374"/>
      <c r="BO41" s="374"/>
      <c r="BP41" s="374"/>
      <c r="BQ41" s="374"/>
      <c r="BR41" s="374"/>
      <c r="BS41" s="374"/>
      <c r="BT41" s="374"/>
      <c r="BU41" s="374">
        <v>201</v>
      </c>
      <c r="BV41" s="374"/>
      <c r="BW41" s="374"/>
      <c r="BX41" s="374"/>
      <c r="BY41" s="374" t="s">
        <v>222</v>
      </c>
      <c r="BZ41" s="374" t="s">
        <v>222</v>
      </c>
      <c r="CA41" s="374" t="s">
        <v>222</v>
      </c>
      <c r="CB41" s="374" t="s">
        <v>222</v>
      </c>
      <c r="CC41" s="374" t="s">
        <v>222</v>
      </c>
      <c r="CD41" s="374" t="s">
        <v>222</v>
      </c>
      <c r="CE41" s="374" t="s">
        <v>222</v>
      </c>
      <c r="CF41" s="374" t="s">
        <v>222</v>
      </c>
      <c r="CG41" s="374" t="s">
        <v>222</v>
      </c>
      <c r="CH41" s="374" t="s">
        <v>222</v>
      </c>
      <c r="CI41" s="374" t="s">
        <v>222</v>
      </c>
      <c r="CJ41" s="374" t="s">
        <v>222</v>
      </c>
      <c r="CK41" s="374" t="s">
        <v>222</v>
      </c>
      <c r="CL41" s="374" t="s">
        <v>222</v>
      </c>
      <c r="CM41" s="374" t="s">
        <v>222</v>
      </c>
      <c r="CN41" s="374" t="s">
        <v>319</v>
      </c>
      <c r="CO41" s="374" t="s">
        <v>319</v>
      </c>
      <c r="CP41" s="374" t="s">
        <v>319</v>
      </c>
    </row>
    <row r="42" spans="1:94" s="2" customFormat="1" ht="15.75" x14ac:dyDescent="0.25">
      <c r="A42" s="374">
        <v>40</v>
      </c>
      <c r="B42" s="374">
        <v>540</v>
      </c>
      <c r="C42" s="374" t="s">
        <v>154</v>
      </c>
      <c r="D42" s="375" t="s">
        <v>1132</v>
      </c>
      <c r="E42" s="375" t="s">
        <v>1133</v>
      </c>
      <c r="F42" s="375" t="s">
        <v>694</v>
      </c>
      <c r="G42" s="374" t="s">
        <v>113</v>
      </c>
      <c r="H42" s="374">
        <v>1821</v>
      </c>
      <c r="I42" s="374" t="s">
        <v>171</v>
      </c>
      <c r="J42" s="374">
        <v>197025193</v>
      </c>
      <c r="K42" s="481">
        <v>41834</v>
      </c>
      <c r="L42" s="384">
        <v>21587744623</v>
      </c>
      <c r="M42" s="378">
        <v>190929667773</v>
      </c>
      <c r="N42" s="510">
        <v>43309</v>
      </c>
      <c r="O42" s="378"/>
      <c r="P42" s="374">
        <v>7</v>
      </c>
      <c r="Q42" s="374">
        <v>6</v>
      </c>
      <c r="R42" s="374">
        <v>6</v>
      </c>
      <c r="S42" s="374">
        <v>6</v>
      </c>
      <c r="T42" s="374">
        <v>12</v>
      </c>
      <c r="U42" s="374">
        <v>11</v>
      </c>
      <c r="V42" s="374">
        <v>11</v>
      </c>
      <c r="W42" s="374">
        <v>12</v>
      </c>
      <c r="X42" s="374">
        <v>36</v>
      </c>
      <c r="Y42" s="374">
        <v>32</v>
      </c>
      <c r="Z42" s="374">
        <v>28</v>
      </c>
      <c r="AA42" s="374">
        <v>30</v>
      </c>
      <c r="AB42" s="374">
        <v>7</v>
      </c>
      <c r="AC42" s="374">
        <v>7</v>
      </c>
      <c r="AD42" s="374">
        <v>7</v>
      </c>
      <c r="AE42" s="374">
        <v>7</v>
      </c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423"/>
      <c r="AQ42" s="374"/>
      <c r="AR42" s="374"/>
      <c r="AS42" s="374"/>
      <c r="AT42" s="374"/>
      <c r="AU42" s="374"/>
      <c r="AV42" s="374"/>
      <c r="AW42" s="374"/>
      <c r="AX42" s="374"/>
      <c r="AY42" s="374"/>
      <c r="AZ42" s="374"/>
      <c r="BA42" s="374"/>
      <c r="BB42" s="374"/>
      <c r="BC42" s="374"/>
      <c r="BD42" s="374"/>
      <c r="BE42" s="374"/>
      <c r="BF42" s="374"/>
      <c r="BG42" s="374"/>
      <c r="BH42" s="374"/>
      <c r="BI42" s="374"/>
      <c r="BJ42" s="374"/>
      <c r="BK42" s="374"/>
      <c r="BL42" s="374"/>
      <c r="BM42" s="374"/>
      <c r="BN42" s="374"/>
      <c r="BO42" s="374"/>
      <c r="BP42" s="374"/>
      <c r="BQ42" s="374"/>
      <c r="BR42" s="374"/>
      <c r="BS42" s="374"/>
      <c r="BT42" s="374"/>
      <c r="BU42" s="374">
        <v>173</v>
      </c>
      <c r="BV42" s="374"/>
      <c r="BW42" s="374"/>
      <c r="BX42" s="374"/>
      <c r="BY42" s="374" t="s">
        <v>227</v>
      </c>
      <c r="BZ42" s="374" t="s">
        <v>227</v>
      </c>
      <c r="CA42" s="374" t="s">
        <v>227</v>
      </c>
      <c r="CB42" s="374" t="s">
        <v>227</v>
      </c>
      <c r="CC42" s="374" t="s">
        <v>227</v>
      </c>
      <c r="CD42" s="374" t="s">
        <v>227</v>
      </c>
      <c r="CE42" s="374" t="s">
        <v>227</v>
      </c>
      <c r="CF42" s="374" t="s">
        <v>227</v>
      </c>
      <c r="CG42" s="374" t="s">
        <v>227</v>
      </c>
      <c r="CH42" s="374" t="s">
        <v>227</v>
      </c>
      <c r="CI42" s="374" t="s">
        <v>227</v>
      </c>
      <c r="CJ42" s="374" t="s">
        <v>227</v>
      </c>
      <c r="CK42" s="374" t="s">
        <v>227</v>
      </c>
      <c r="CL42" s="374" t="s">
        <v>227</v>
      </c>
      <c r="CM42" s="374" t="s">
        <v>227</v>
      </c>
      <c r="CN42" s="374" t="s">
        <v>227</v>
      </c>
      <c r="CO42" s="374" t="s">
        <v>227</v>
      </c>
      <c r="CP42" s="374" t="s">
        <v>718</v>
      </c>
    </row>
    <row r="43" spans="1:94" s="2" customFormat="1" ht="15.75" x14ac:dyDescent="0.25">
      <c r="A43" s="374">
        <v>41</v>
      </c>
      <c r="B43" s="374">
        <v>541</v>
      </c>
      <c r="C43" s="374" t="s">
        <v>154</v>
      </c>
      <c r="D43" s="375" t="s">
        <v>1134</v>
      </c>
      <c r="E43" s="375" t="s">
        <v>1135</v>
      </c>
      <c r="F43" s="375" t="s">
        <v>1136</v>
      </c>
      <c r="G43" s="374" t="s">
        <v>113</v>
      </c>
      <c r="H43" s="374">
        <v>1820</v>
      </c>
      <c r="I43" s="374" t="s">
        <v>171</v>
      </c>
      <c r="J43" s="374">
        <v>196050464</v>
      </c>
      <c r="K43" s="481">
        <v>41916</v>
      </c>
      <c r="L43" s="384">
        <v>21321466394</v>
      </c>
      <c r="M43" s="378">
        <v>509991098741</v>
      </c>
      <c r="N43" s="510">
        <v>43309</v>
      </c>
      <c r="O43" s="378"/>
      <c r="P43" s="374">
        <v>8</v>
      </c>
      <c r="Q43" s="374">
        <v>8</v>
      </c>
      <c r="R43" s="374">
        <v>8</v>
      </c>
      <c r="S43" s="374">
        <v>8</v>
      </c>
      <c r="T43" s="374">
        <v>19</v>
      </c>
      <c r="U43" s="374">
        <v>19</v>
      </c>
      <c r="V43" s="374">
        <v>19</v>
      </c>
      <c r="W43" s="374">
        <v>15</v>
      </c>
      <c r="X43" s="374">
        <v>46</v>
      </c>
      <c r="Y43" s="374">
        <v>55</v>
      </c>
      <c r="Z43" s="374">
        <v>30</v>
      </c>
      <c r="AA43" s="374">
        <v>35</v>
      </c>
      <c r="AB43" s="374">
        <v>8</v>
      </c>
      <c r="AC43" s="374">
        <v>9</v>
      </c>
      <c r="AD43" s="374">
        <v>9</v>
      </c>
      <c r="AE43" s="374">
        <v>9</v>
      </c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423"/>
      <c r="AQ43" s="374"/>
      <c r="AR43" s="374"/>
      <c r="AS43" s="374"/>
      <c r="AT43" s="374"/>
      <c r="AU43" s="374"/>
      <c r="AV43" s="374"/>
      <c r="AW43" s="374"/>
      <c r="AX43" s="374"/>
      <c r="AY43" s="374"/>
      <c r="AZ43" s="374"/>
      <c r="BA43" s="374"/>
      <c r="BB43" s="374"/>
      <c r="BC43" s="374"/>
      <c r="BD43" s="374"/>
      <c r="BE43" s="374"/>
      <c r="BF43" s="374"/>
      <c r="BG43" s="374"/>
      <c r="BH43" s="374"/>
      <c r="BI43" s="374"/>
      <c r="BJ43" s="374"/>
      <c r="BK43" s="374"/>
      <c r="BL43" s="374"/>
      <c r="BM43" s="374"/>
      <c r="BN43" s="374"/>
      <c r="BO43" s="374"/>
      <c r="BP43" s="374"/>
      <c r="BQ43" s="374"/>
      <c r="BR43" s="374"/>
      <c r="BS43" s="374"/>
      <c r="BT43" s="374"/>
      <c r="BU43" s="374">
        <v>163</v>
      </c>
      <c r="BV43" s="374"/>
      <c r="BW43" s="374"/>
      <c r="BX43" s="374"/>
      <c r="BY43" s="374" t="s">
        <v>227</v>
      </c>
      <c r="BZ43" s="374" t="s">
        <v>227</v>
      </c>
      <c r="CA43" s="374" t="s">
        <v>227</v>
      </c>
      <c r="CB43" s="374" t="s">
        <v>227</v>
      </c>
      <c r="CC43" s="374" t="s">
        <v>227</v>
      </c>
      <c r="CD43" s="374" t="s">
        <v>227</v>
      </c>
      <c r="CE43" s="374" t="s">
        <v>227</v>
      </c>
      <c r="CF43" s="374" t="s">
        <v>227</v>
      </c>
      <c r="CG43" s="374" t="s">
        <v>227</v>
      </c>
      <c r="CH43" s="374" t="s">
        <v>227</v>
      </c>
      <c r="CI43" s="374" t="s">
        <v>227</v>
      </c>
      <c r="CJ43" s="374" t="s">
        <v>227</v>
      </c>
      <c r="CK43" s="374" t="s">
        <v>227</v>
      </c>
      <c r="CL43" s="374" t="s">
        <v>227</v>
      </c>
      <c r="CM43" s="374" t="s">
        <v>227</v>
      </c>
      <c r="CN43" s="374" t="s">
        <v>222</v>
      </c>
      <c r="CO43" s="374" t="s">
        <v>222</v>
      </c>
      <c r="CP43" s="374" t="s">
        <v>222</v>
      </c>
    </row>
    <row r="44" spans="1:94" s="2" customFormat="1" ht="15.75" x14ac:dyDescent="0.25">
      <c r="A44" s="374">
        <v>42</v>
      </c>
      <c r="B44" s="374">
        <v>542</v>
      </c>
      <c r="C44" s="374" t="s">
        <v>154</v>
      </c>
      <c r="D44" s="375" t="s">
        <v>1137</v>
      </c>
      <c r="E44" s="375" t="s">
        <v>1138</v>
      </c>
      <c r="F44" s="375" t="s">
        <v>694</v>
      </c>
      <c r="G44" s="374" t="s">
        <v>113</v>
      </c>
      <c r="H44" s="374">
        <v>1830</v>
      </c>
      <c r="I44" s="374" t="s">
        <v>171</v>
      </c>
      <c r="J44" s="374">
        <v>198774196</v>
      </c>
      <c r="K44" s="481">
        <v>42127</v>
      </c>
      <c r="L44" s="384">
        <v>21319165966</v>
      </c>
      <c r="M44" s="378">
        <v>966413396541</v>
      </c>
      <c r="N44" s="510">
        <v>43309</v>
      </c>
      <c r="O44" s="378"/>
      <c r="P44" s="374">
        <v>9</v>
      </c>
      <c r="Q44" s="374">
        <v>8</v>
      </c>
      <c r="R44" s="374">
        <v>8</v>
      </c>
      <c r="S44" s="374">
        <v>9</v>
      </c>
      <c r="T44" s="374">
        <v>17</v>
      </c>
      <c r="U44" s="374">
        <v>17</v>
      </c>
      <c r="V44" s="374">
        <v>16</v>
      </c>
      <c r="W44" s="374">
        <v>16</v>
      </c>
      <c r="X44" s="374">
        <v>57</v>
      </c>
      <c r="Y44" s="374">
        <v>52</v>
      </c>
      <c r="Z44" s="374">
        <v>37</v>
      </c>
      <c r="AA44" s="374">
        <v>36</v>
      </c>
      <c r="AB44" s="374">
        <v>10</v>
      </c>
      <c r="AC44" s="374">
        <v>9</v>
      </c>
      <c r="AD44" s="374">
        <v>9</v>
      </c>
      <c r="AE44" s="374">
        <v>9</v>
      </c>
      <c r="AF44" s="374"/>
      <c r="AG44" s="374"/>
      <c r="AH44" s="374"/>
      <c r="AI44" s="374"/>
      <c r="AJ44" s="374"/>
      <c r="AK44" s="374"/>
      <c r="AL44" s="374"/>
      <c r="AM44" s="374"/>
      <c r="AN44" s="374"/>
      <c r="AO44" s="374"/>
      <c r="AP44" s="423"/>
      <c r="AQ44" s="374"/>
      <c r="AR44" s="374"/>
      <c r="AS44" s="374"/>
      <c r="AT44" s="374"/>
      <c r="AU44" s="374"/>
      <c r="AV44" s="374"/>
      <c r="AW44" s="374"/>
      <c r="AX44" s="374"/>
      <c r="AY44" s="374"/>
      <c r="AZ44" s="374"/>
      <c r="BA44" s="374"/>
      <c r="BB44" s="374"/>
      <c r="BC44" s="374"/>
      <c r="BD44" s="374"/>
      <c r="BE44" s="374"/>
      <c r="BF44" s="374"/>
      <c r="BG44" s="374"/>
      <c r="BH44" s="374"/>
      <c r="BI44" s="374"/>
      <c r="BJ44" s="374"/>
      <c r="BK44" s="374"/>
      <c r="BL44" s="374"/>
      <c r="BM44" s="374"/>
      <c r="BN44" s="374"/>
      <c r="BO44" s="374"/>
      <c r="BP44" s="374"/>
      <c r="BQ44" s="374"/>
      <c r="BR44" s="374"/>
      <c r="BS44" s="374"/>
      <c r="BT44" s="374"/>
      <c r="BU44" s="374">
        <v>187</v>
      </c>
      <c r="BV44" s="374"/>
      <c r="BW44" s="374"/>
      <c r="BX44" s="374"/>
      <c r="BY44" s="374" t="s">
        <v>222</v>
      </c>
      <c r="BZ44" s="374" t="s">
        <v>222</v>
      </c>
      <c r="CA44" s="374" t="s">
        <v>222</v>
      </c>
      <c r="CB44" s="374" t="s">
        <v>222</v>
      </c>
      <c r="CC44" s="374" t="s">
        <v>222</v>
      </c>
      <c r="CD44" s="374" t="s">
        <v>222</v>
      </c>
      <c r="CE44" s="374" t="s">
        <v>222</v>
      </c>
      <c r="CF44" s="374" t="s">
        <v>222</v>
      </c>
      <c r="CG44" s="374" t="s">
        <v>222</v>
      </c>
      <c r="CH44" s="374" t="s">
        <v>222</v>
      </c>
      <c r="CI44" s="374" t="s">
        <v>222</v>
      </c>
      <c r="CJ44" s="374" t="s">
        <v>222</v>
      </c>
      <c r="CK44" s="374" t="s">
        <v>222</v>
      </c>
      <c r="CL44" s="374" t="s">
        <v>222</v>
      </c>
      <c r="CM44" s="374" t="s">
        <v>222</v>
      </c>
      <c r="CN44" s="374" t="s">
        <v>319</v>
      </c>
      <c r="CO44" s="374" t="s">
        <v>319</v>
      </c>
      <c r="CP44" s="374" t="s">
        <v>319</v>
      </c>
    </row>
    <row r="45" spans="1:94" s="2" customFormat="1" ht="15.75" x14ac:dyDescent="0.25">
      <c r="A45" s="374">
        <v>43</v>
      </c>
      <c r="B45" s="374">
        <v>543</v>
      </c>
      <c r="C45" s="374" t="s">
        <v>154</v>
      </c>
      <c r="D45" s="375" t="s">
        <v>1139</v>
      </c>
      <c r="E45" s="375" t="s">
        <v>1140</v>
      </c>
      <c r="F45" s="375" t="s">
        <v>1141</v>
      </c>
      <c r="G45" s="374" t="s">
        <v>113</v>
      </c>
      <c r="H45" s="374">
        <v>2597</v>
      </c>
      <c r="I45" s="374" t="s">
        <v>171</v>
      </c>
      <c r="J45" s="374">
        <v>302330762</v>
      </c>
      <c r="K45" s="481">
        <v>41946</v>
      </c>
      <c r="L45" s="384">
        <v>21202363066</v>
      </c>
      <c r="M45" s="378" t="s">
        <v>342</v>
      </c>
      <c r="N45" s="510">
        <v>44715</v>
      </c>
      <c r="O45" s="378"/>
      <c r="P45" s="374">
        <v>10</v>
      </c>
      <c r="Q45" s="374">
        <v>10</v>
      </c>
      <c r="R45" s="374">
        <v>9</v>
      </c>
      <c r="S45" s="374">
        <v>9</v>
      </c>
      <c r="T45" s="374">
        <v>19</v>
      </c>
      <c r="U45" s="374">
        <v>19</v>
      </c>
      <c r="V45" s="374">
        <v>20</v>
      </c>
      <c r="W45" s="374">
        <v>20</v>
      </c>
      <c r="X45" s="374">
        <v>59</v>
      </c>
      <c r="Y45" s="374">
        <v>58</v>
      </c>
      <c r="Z45" s="374">
        <v>40</v>
      </c>
      <c r="AA45" s="374">
        <v>44</v>
      </c>
      <c r="AB45" s="374">
        <v>10</v>
      </c>
      <c r="AC45" s="374">
        <v>10</v>
      </c>
      <c r="AD45" s="374">
        <v>10</v>
      </c>
      <c r="AE45" s="374">
        <v>10</v>
      </c>
      <c r="AF45" s="374"/>
      <c r="AG45" s="374"/>
      <c r="AH45" s="374"/>
      <c r="AI45" s="374"/>
      <c r="AJ45" s="374"/>
      <c r="AK45" s="374"/>
      <c r="AL45" s="374"/>
      <c r="AM45" s="374"/>
      <c r="AN45" s="374"/>
      <c r="AO45" s="374"/>
      <c r="AP45" s="423"/>
      <c r="AQ45" s="374"/>
      <c r="AR45" s="374"/>
      <c r="AS45" s="374"/>
      <c r="AT45" s="374"/>
      <c r="AU45" s="374"/>
      <c r="AV45" s="374"/>
      <c r="AW45" s="374"/>
      <c r="AX45" s="374"/>
      <c r="AY45" s="374"/>
      <c r="AZ45" s="374"/>
      <c r="BA45" s="374"/>
      <c r="BB45" s="374"/>
      <c r="BC45" s="374"/>
      <c r="BD45" s="374"/>
      <c r="BE45" s="374"/>
      <c r="BF45" s="374"/>
      <c r="BG45" s="374"/>
      <c r="BH45" s="374"/>
      <c r="BI45" s="374"/>
      <c r="BJ45" s="374"/>
      <c r="BK45" s="374"/>
      <c r="BL45" s="374"/>
      <c r="BM45" s="374"/>
      <c r="BN45" s="374"/>
      <c r="BO45" s="374"/>
      <c r="BP45" s="374"/>
      <c r="BQ45" s="374"/>
      <c r="BR45" s="374"/>
      <c r="BS45" s="374"/>
      <c r="BT45" s="374"/>
      <c r="BU45" s="374">
        <v>185</v>
      </c>
      <c r="BV45" s="374"/>
      <c r="BW45" s="374"/>
      <c r="BX45" s="374"/>
      <c r="BY45" s="374" t="s">
        <v>222</v>
      </c>
      <c r="BZ45" s="374" t="s">
        <v>222</v>
      </c>
      <c r="CA45" s="374" t="s">
        <v>222</v>
      </c>
      <c r="CB45" s="374" t="s">
        <v>222</v>
      </c>
      <c r="CC45" s="374" t="s">
        <v>222</v>
      </c>
      <c r="CD45" s="374" t="s">
        <v>222</v>
      </c>
      <c r="CE45" s="374" t="s">
        <v>222</v>
      </c>
      <c r="CF45" s="374" t="s">
        <v>222</v>
      </c>
      <c r="CG45" s="374" t="s">
        <v>222</v>
      </c>
      <c r="CH45" s="374" t="s">
        <v>222</v>
      </c>
      <c r="CI45" s="374" t="s">
        <v>222</v>
      </c>
      <c r="CJ45" s="374" t="s">
        <v>222</v>
      </c>
      <c r="CK45" s="374" t="s">
        <v>222</v>
      </c>
      <c r="CL45" s="374" t="s">
        <v>222</v>
      </c>
      <c r="CM45" s="374" t="s">
        <v>222</v>
      </c>
      <c r="CN45" s="374" t="s">
        <v>319</v>
      </c>
      <c r="CO45" s="374" t="s">
        <v>319</v>
      </c>
      <c r="CP45" s="374" t="s">
        <v>319</v>
      </c>
    </row>
    <row r="46" spans="1:94" ht="15.75" x14ac:dyDescent="0.25">
      <c r="A46" s="380">
        <v>44</v>
      </c>
      <c r="B46" s="374">
        <v>544</v>
      </c>
      <c r="C46" s="374" t="s">
        <v>154</v>
      </c>
      <c r="D46" s="375" t="s">
        <v>1142</v>
      </c>
      <c r="E46" s="375" t="s">
        <v>1143</v>
      </c>
      <c r="F46" s="375" t="s">
        <v>1144</v>
      </c>
      <c r="G46" s="374" t="s">
        <v>113</v>
      </c>
      <c r="H46" s="374">
        <v>3448</v>
      </c>
      <c r="I46" s="374" t="s">
        <v>171</v>
      </c>
      <c r="J46" s="374">
        <v>302411478</v>
      </c>
      <c r="K46" s="481">
        <v>42292</v>
      </c>
      <c r="L46" s="384">
        <v>21541760369</v>
      </c>
      <c r="M46" s="378">
        <v>201760481049</v>
      </c>
      <c r="N46" s="510">
        <v>45498</v>
      </c>
      <c r="O46" s="56"/>
      <c r="P46" s="55"/>
      <c r="Q46" s="55"/>
      <c r="R46" s="55"/>
      <c r="S46" s="55"/>
      <c r="T46" s="55"/>
      <c r="U46" s="55"/>
      <c r="V46" s="55"/>
      <c r="W46" s="55"/>
      <c r="X46" s="55"/>
      <c r="Y46" s="55"/>
      <c r="Z46" s="55"/>
      <c r="AA46" s="55"/>
      <c r="AB46" s="55"/>
      <c r="AC46" s="55"/>
      <c r="AD46" s="55"/>
      <c r="AE46" s="55"/>
      <c r="AF46" s="55"/>
      <c r="AG46" s="55"/>
      <c r="AH46" s="55"/>
      <c r="AI46" s="55"/>
      <c r="AJ46" s="55"/>
      <c r="AK46" s="55"/>
      <c r="AL46" s="55"/>
      <c r="AM46" s="55"/>
      <c r="AN46" s="55"/>
      <c r="AO46" s="55"/>
      <c r="AP46" s="57"/>
      <c r="AQ46" s="55"/>
      <c r="AR46" s="55"/>
      <c r="AS46" s="55"/>
      <c r="AT46" s="55"/>
      <c r="AU46" s="55"/>
      <c r="AV46" s="55"/>
      <c r="AW46" s="55"/>
      <c r="AX46" s="55"/>
      <c r="AY46" s="55"/>
      <c r="AZ46" s="55"/>
      <c r="BA46" s="55"/>
      <c r="BB46" s="55"/>
      <c r="BC46" s="55"/>
      <c r="BD46" s="55"/>
      <c r="BE46" s="55"/>
      <c r="BF46" s="55"/>
      <c r="BG46" s="55"/>
      <c r="BH46" s="55"/>
      <c r="BI46" s="55"/>
      <c r="BJ46" s="55"/>
      <c r="BK46" s="55"/>
      <c r="BL46" s="55"/>
      <c r="BM46" s="12"/>
    </row>
    <row r="47" spans="1:94" ht="15.75" x14ac:dyDescent="0.25">
      <c r="A47" s="380">
        <v>45</v>
      </c>
      <c r="B47" s="374">
        <v>545</v>
      </c>
      <c r="C47" s="374" t="s">
        <v>154</v>
      </c>
      <c r="D47" s="375" t="s">
        <v>1145</v>
      </c>
      <c r="E47" s="375" t="s">
        <v>1146</v>
      </c>
      <c r="F47" s="375" t="s">
        <v>1147</v>
      </c>
      <c r="G47" s="374" t="s">
        <v>136</v>
      </c>
      <c r="H47" s="374">
        <v>1930</v>
      </c>
      <c r="I47" s="374" t="s">
        <v>172</v>
      </c>
      <c r="J47" s="374">
        <v>301876104</v>
      </c>
      <c r="K47" s="481">
        <v>41814</v>
      </c>
      <c r="L47" s="384">
        <v>21436214991</v>
      </c>
      <c r="M47" s="378">
        <v>469042607115</v>
      </c>
      <c r="N47" s="510">
        <v>43309</v>
      </c>
      <c r="O47" s="39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28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</row>
    <row r="48" spans="1:94" s="12" customFormat="1" ht="15.75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489"/>
      <c r="L48" s="13"/>
      <c r="M48" s="39"/>
      <c r="N48" s="489"/>
      <c r="O48" s="39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28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</row>
    <row r="49" spans="1:65" ht="15.75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489"/>
      <c r="L49" s="13"/>
      <c r="M49" s="39"/>
      <c r="N49" s="489"/>
      <c r="O49" s="39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28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</row>
    <row r="50" spans="1:65" ht="15.75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489"/>
      <c r="L50" s="13"/>
      <c r="M50" s="39"/>
      <c r="N50" s="489"/>
      <c r="O50" s="39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28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</row>
    <row r="51" spans="1:65" ht="15.75" x14ac:dyDescent="0.25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489"/>
      <c r="L51" s="13"/>
      <c r="M51" s="39"/>
      <c r="N51" s="489"/>
      <c r="O51" s="39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28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</row>
    <row r="52" spans="1:65" ht="15.75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489"/>
      <c r="L52" s="13"/>
      <c r="M52" s="39"/>
      <c r="N52" s="489"/>
      <c r="O52" s="39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28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</row>
    <row r="53" spans="1:65" ht="15.75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489"/>
      <c r="L53" s="13"/>
      <c r="M53" s="39"/>
      <c r="N53" s="489"/>
      <c r="O53" s="39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28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</row>
    <row r="54" spans="1:65" ht="15.75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489"/>
      <c r="L54" s="13"/>
      <c r="M54" s="39"/>
      <c r="N54" s="489"/>
      <c r="O54" s="39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28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</row>
    <row r="55" spans="1:65" ht="15.75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489"/>
      <c r="L55" s="13"/>
      <c r="M55" s="39"/>
      <c r="N55" s="489"/>
      <c r="O55" s="39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28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</row>
    <row r="56" spans="1:65" ht="15.75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489"/>
      <c r="L56" s="13"/>
      <c r="M56" s="39"/>
      <c r="N56" s="489"/>
      <c r="O56" s="39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28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</row>
    <row r="57" spans="1:65" ht="15.75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489"/>
      <c r="L57" s="13"/>
      <c r="M57" s="39"/>
      <c r="N57" s="489"/>
      <c r="O57" s="39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28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</row>
    <row r="58" spans="1:65" ht="15.75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489"/>
      <c r="L58" s="13"/>
      <c r="M58" s="39"/>
      <c r="N58" s="489"/>
      <c r="O58" s="39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28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</row>
    <row r="59" spans="1:65" ht="15.75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489"/>
      <c r="L59" s="13"/>
      <c r="M59" s="39"/>
      <c r="N59" s="489"/>
      <c r="O59" s="39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28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</row>
    <row r="60" spans="1:65" ht="15.75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489"/>
      <c r="L60" s="13"/>
      <c r="M60" s="39"/>
      <c r="N60" s="489"/>
      <c r="O60" s="39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28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</row>
    <row r="61" spans="1:65" ht="15.75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489"/>
      <c r="L61" s="13"/>
      <c r="M61" s="39"/>
      <c r="N61" s="489"/>
      <c r="O61" s="39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28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</row>
    <row r="62" spans="1:65" ht="15.75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489"/>
      <c r="L62" s="13"/>
      <c r="M62" s="39"/>
      <c r="N62" s="489"/>
      <c r="O62" s="39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28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</row>
    <row r="63" spans="1:65" ht="15.75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489"/>
      <c r="L63" s="13"/>
      <c r="M63" s="39"/>
      <c r="N63" s="489"/>
      <c r="O63" s="39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28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</row>
    <row r="64" spans="1:65" ht="15.75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489"/>
      <c r="L64" s="13"/>
      <c r="M64" s="39"/>
      <c r="N64" s="489"/>
      <c r="O64" s="39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28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</row>
    <row r="65" spans="1:65" ht="15.75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489"/>
      <c r="L65" s="13"/>
      <c r="M65" s="39"/>
      <c r="N65" s="489"/>
      <c r="O65" s="39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28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</row>
    <row r="66" spans="1:65" ht="15.75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489"/>
      <c r="L66" s="13"/>
      <c r="M66" s="39"/>
      <c r="N66" s="489"/>
      <c r="O66" s="39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28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</row>
    <row r="67" spans="1:65" ht="15.75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489"/>
      <c r="L67" s="13"/>
      <c r="M67" s="39"/>
      <c r="N67" s="489"/>
      <c r="O67" s="39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28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</row>
    <row r="68" spans="1:65" ht="15.75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489"/>
      <c r="L68" s="13"/>
      <c r="M68" s="39"/>
      <c r="N68" s="489"/>
      <c r="O68" s="39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28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</row>
    <row r="69" spans="1:65" ht="15.75" x14ac:dyDescent="0.25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489"/>
      <c r="L69" s="13"/>
      <c r="M69" s="39"/>
      <c r="N69" s="489"/>
      <c r="O69" s="39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28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</row>
    <row r="70" spans="1:65" ht="15.75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489"/>
      <c r="L70" s="13"/>
      <c r="M70" s="39"/>
      <c r="N70" s="489"/>
      <c r="O70" s="39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28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</row>
    <row r="71" spans="1:65" ht="15.75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489"/>
      <c r="L71" s="13"/>
      <c r="M71" s="39"/>
      <c r="N71" s="489"/>
      <c r="O71" s="39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28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</row>
    <row r="72" spans="1:65" ht="15.75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489"/>
      <c r="L72" s="13"/>
      <c r="M72" s="39"/>
      <c r="N72" s="489"/>
      <c r="O72" s="39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28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</row>
    <row r="73" spans="1:65" ht="15.75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489"/>
      <c r="L73" s="13"/>
      <c r="M73" s="39"/>
      <c r="N73" s="489"/>
      <c r="O73" s="39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28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</row>
    <row r="74" spans="1:65" ht="15.75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489"/>
      <c r="L74" s="13"/>
      <c r="M74" s="39"/>
      <c r="N74" s="489"/>
      <c r="O74" s="39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28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</row>
    <row r="75" spans="1:65" ht="15.75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489"/>
      <c r="L75" s="13"/>
      <c r="M75" s="39"/>
      <c r="N75" s="489"/>
      <c r="O75" s="39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28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</row>
    <row r="76" spans="1:65" ht="15.75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489"/>
      <c r="L76" s="13"/>
      <c r="M76" s="39"/>
      <c r="N76" s="489"/>
      <c r="O76" s="39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28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</row>
    <row r="77" spans="1:65" ht="15.75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489"/>
      <c r="L77" s="13"/>
      <c r="M77" s="39"/>
      <c r="N77" s="489"/>
      <c r="O77" s="39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28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</row>
    <row r="78" spans="1:65" ht="15.75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489"/>
      <c r="L78" s="13"/>
      <c r="M78" s="39"/>
      <c r="N78" s="489"/>
      <c r="O78" s="39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28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</row>
    <row r="79" spans="1:65" ht="15.75" x14ac:dyDescent="0.25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489"/>
      <c r="L79" s="13"/>
      <c r="M79" s="39"/>
      <c r="N79" s="489"/>
      <c r="O79" s="39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28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</row>
    <row r="80" spans="1:65" ht="15.75" x14ac:dyDescent="0.25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489"/>
      <c r="L80" s="13"/>
      <c r="M80" s="39"/>
      <c r="N80" s="489"/>
      <c r="O80" s="39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28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</row>
    <row r="81" spans="1:65" ht="15.75" x14ac:dyDescent="0.25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489"/>
      <c r="L81" s="13"/>
      <c r="M81" s="39"/>
      <c r="N81" s="489"/>
      <c r="O81" s="39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28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</row>
    <row r="82" spans="1:65" ht="15.75" x14ac:dyDescent="0.25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489"/>
      <c r="L82" s="13"/>
      <c r="M82" s="39"/>
      <c r="N82" s="489"/>
      <c r="O82" s="39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28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</row>
    <row r="83" spans="1:65" ht="15.75" x14ac:dyDescent="0.25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489"/>
      <c r="L83" s="13"/>
      <c r="M83" s="39"/>
      <c r="N83" s="489"/>
      <c r="O83" s="39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28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</row>
    <row r="84" spans="1:65" ht="15.75" x14ac:dyDescent="0.25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489"/>
      <c r="L84" s="13"/>
      <c r="M84" s="39"/>
      <c r="N84" s="489"/>
      <c r="O84" s="39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28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</row>
    <row r="85" spans="1:65" ht="15.75" x14ac:dyDescent="0.25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489"/>
      <c r="L85" s="13"/>
      <c r="M85" s="39"/>
      <c r="N85" s="489"/>
      <c r="O85" s="39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28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</row>
    <row r="86" spans="1:65" ht="15.75" x14ac:dyDescent="0.25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489"/>
      <c r="L86" s="13"/>
      <c r="M86" s="39"/>
      <c r="N86" s="489"/>
      <c r="O86" s="39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28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</row>
    <row r="87" spans="1:65" ht="15.75" x14ac:dyDescent="0.25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489"/>
      <c r="L87" s="13"/>
      <c r="M87" s="39"/>
      <c r="N87" s="489"/>
      <c r="O87" s="39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28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</row>
    <row r="88" spans="1:65" ht="15.75" x14ac:dyDescent="0.25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489"/>
      <c r="L88" s="13"/>
      <c r="M88" s="39"/>
      <c r="N88" s="489"/>
      <c r="O88" s="39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28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</row>
    <row r="89" spans="1:65" ht="15.75" x14ac:dyDescent="0.25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489"/>
      <c r="L89" s="13"/>
      <c r="M89" s="39"/>
      <c r="N89" s="489"/>
      <c r="O89" s="39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28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</row>
    <row r="90" spans="1:65" ht="15.75" x14ac:dyDescent="0.25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489"/>
      <c r="L90" s="13"/>
      <c r="M90" s="39"/>
      <c r="N90" s="489"/>
      <c r="O90" s="39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28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</row>
    <row r="91" spans="1:65" ht="15.75" x14ac:dyDescent="0.25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489"/>
      <c r="L91" s="13"/>
      <c r="M91" s="39"/>
      <c r="N91" s="489"/>
      <c r="O91" s="39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28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</row>
    <row r="92" spans="1:65" ht="15.75" x14ac:dyDescent="0.25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489"/>
      <c r="L92" s="13"/>
      <c r="M92" s="39"/>
      <c r="N92" s="489"/>
      <c r="O92" s="39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28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</row>
    <row r="93" spans="1:65" ht="15.75" x14ac:dyDescent="0.25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489"/>
      <c r="L93" s="13"/>
      <c r="M93" s="39"/>
      <c r="N93" s="489"/>
      <c r="O93" s="39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28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</row>
    <row r="94" spans="1:65" ht="15.75" x14ac:dyDescent="0.25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489"/>
      <c r="L94" s="13"/>
      <c r="M94" s="39"/>
      <c r="N94" s="489"/>
      <c r="O94" s="39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28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</row>
    <row r="95" spans="1:65" ht="15.75" x14ac:dyDescent="0.25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489"/>
      <c r="L95" s="13"/>
      <c r="M95" s="39"/>
      <c r="N95" s="489"/>
      <c r="O95" s="39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28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</row>
    <row r="96" spans="1:65" ht="15.75" x14ac:dyDescent="0.25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489"/>
      <c r="L96" s="13"/>
      <c r="M96" s="39"/>
      <c r="N96" s="489"/>
      <c r="O96" s="39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28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</row>
    <row r="97" spans="1:65" ht="15.75" x14ac:dyDescent="0.25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489"/>
      <c r="L97" s="13"/>
      <c r="M97" s="39"/>
      <c r="N97" s="489"/>
      <c r="O97" s="39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28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</row>
    <row r="98" spans="1:65" ht="15.75" x14ac:dyDescent="0.25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489"/>
      <c r="L98" s="13"/>
      <c r="M98" s="39"/>
      <c r="N98" s="489"/>
      <c r="O98" s="39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28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</row>
  </sheetData>
  <protectedRanges>
    <protectedRange sqref="O1:CC1" name="Range5_58_1_1"/>
  </protectedRanges>
  <autoFilter ref="A2:CQ47" xr:uid="{00000000-0001-0000-0600-000000000000}"/>
  <sortState xmlns:xlrd2="http://schemas.microsoft.com/office/spreadsheetml/2017/richdata2" ref="B3:M47">
    <sortCondition ref="B3:B47"/>
  </sortState>
  <conditionalFormatting sqref="BV1">
    <cfRule type="cellIs" dxfId="10" priority="6" operator="equal">
      <formula>"FAIL"</formula>
    </cfRule>
    <cfRule type="cellIs" dxfId="9" priority="7" operator="equal">
      <formula>"PASS"</formula>
    </cfRule>
  </conditionalFormatting>
  <conditionalFormatting sqref="A1:CP47">
    <cfRule type="expression" dxfId="8" priority="1">
      <formula>ROW()=CELL("Row")</formula>
    </cfRule>
  </conditionalFormatting>
  <pageMargins left="0.25" right="0.25" top="0.75" bottom="0.75" header="0.3" footer="0.3"/>
  <pageSetup paperSize="9" scale="2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E709C-90DF-408A-943B-70CE115CCEAC}">
  <sheetPr codeName="Sheet12">
    <tabColor rgb="FF00B050"/>
    <pageSetUpPr fitToPage="1"/>
  </sheetPr>
  <dimension ref="A1:BK44"/>
  <sheetViews>
    <sheetView zoomScale="85" zoomScaleNormal="85" workbookViewId="0">
      <selection activeCell="L2" sqref="L2:BK2"/>
    </sheetView>
  </sheetViews>
  <sheetFormatPr defaultRowHeight="15" customHeight="1" x14ac:dyDescent="0.25"/>
  <cols>
    <col min="1" max="1" width="7.7109375" style="18" bestFit="1" customWidth="1"/>
    <col min="2" max="2" width="11.7109375" style="18" bestFit="1" customWidth="1"/>
    <col min="3" max="3" width="8.140625" style="18" bestFit="1" customWidth="1"/>
    <col min="4" max="4" width="26.7109375" style="19" bestFit="1" customWidth="1"/>
    <col min="5" max="5" width="30.5703125" style="18" bestFit="1" customWidth="1"/>
    <col min="6" max="6" width="30.7109375" style="18" bestFit="1" customWidth="1"/>
    <col min="7" max="7" width="10.42578125" style="18" bestFit="1" customWidth="1"/>
    <col min="8" max="8" width="10.28515625" style="18" bestFit="1" customWidth="1"/>
    <col min="9" max="9" width="7.7109375" style="18" bestFit="1" customWidth="1"/>
    <col min="10" max="10" width="11.7109375" style="18" bestFit="1" customWidth="1"/>
    <col min="11" max="11" width="12.28515625" style="494" bestFit="1" customWidth="1"/>
    <col min="12" max="12" width="14.28515625" bestFit="1" customWidth="1"/>
    <col min="13" max="13" width="16.7109375" bestFit="1" customWidth="1"/>
    <col min="14" max="14" width="12.28515625" style="479" bestFit="1" customWidth="1"/>
    <col min="15" max="63" width="8.85546875" bestFit="1" customWidth="1"/>
  </cols>
  <sheetData>
    <row r="1" spans="1:63" ht="185.25" x14ac:dyDescent="0.25">
      <c r="A1" s="374" t="s">
        <v>176</v>
      </c>
      <c r="B1" s="374" t="s">
        <v>127</v>
      </c>
      <c r="C1" s="374" t="s">
        <v>125</v>
      </c>
      <c r="D1" s="374" t="s">
        <v>129</v>
      </c>
      <c r="E1" s="374" t="s">
        <v>131</v>
      </c>
      <c r="F1" s="374" t="s">
        <v>133</v>
      </c>
      <c r="G1" s="374" t="s">
        <v>135</v>
      </c>
      <c r="H1" s="374" t="s">
        <v>137</v>
      </c>
      <c r="I1" s="374" t="s">
        <v>138</v>
      </c>
      <c r="J1" s="374" t="s">
        <v>139</v>
      </c>
      <c r="K1" s="481" t="s">
        <v>140</v>
      </c>
      <c r="L1" s="374" t="s">
        <v>709</v>
      </c>
      <c r="M1" s="374" t="s">
        <v>175</v>
      </c>
      <c r="N1" s="554" t="s">
        <v>177</v>
      </c>
      <c r="O1" s="555" t="s">
        <v>881</v>
      </c>
      <c r="P1" s="555" t="s">
        <v>882</v>
      </c>
      <c r="Q1" s="555" t="s">
        <v>883</v>
      </c>
      <c r="R1" s="555" t="s">
        <v>884</v>
      </c>
      <c r="S1" s="555" t="s">
        <v>178</v>
      </c>
      <c r="T1" s="555" t="s">
        <v>179</v>
      </c>
      <c r="U1" s="555" t="s">
        <v>180</v>
      </c>
      <c r="V1" s="555" t="s">
        <v>181</v>
      </c>
      <c r="W1" s="555" t="s">
        <v>182</v>
      </c>
      <c r="X1" s="555" t="s">
        <v>183</v>
      </c>
      <c r="Y1" s="555" t="s">
        <v>184</v>
      </c>
      <c r="Z1" s="555" t="s">
        <v>185</v>
      </c>
      <c r="AA1" s="555" t="s">
        <v>885</v>
      </c>
      <c r="AB1" s="555" t="s">
        <v>886</v>
      </c>
      <c r="AC1" s="555" t="s">
        <v>887</v>
      </c>
      <c r="AD1" s="555" t="s">
        <v>888</v>
      </c>
      <c r="AE1" s="555" t="s">
        <v>186</v>
      </c>
      <c r="AF1" s="555" t="s">
        <v>187</v>
      </c>
      <c r="AG1" s="555" t="s">
        <v>188</v>
      </c>
      <c r="AH1" s="555" t="s">
        <v>189</v>
      </c>
      <c r="AI1" s="555" t="s">
        <v>190</v>
      </c>
      <c r="AJ1" s="555" t="s">
        <v>191</v>
      </c>
      <c r="AK1" s="555" t="s">
        <v>889</v>
      </c>
      <c r="AL1" s="555" t="s">
        <v>890</v>
      </c>
      <c r="AM1" s="555" t="s">
        <v>891</v>
      </c>
      <c r="AN1" s="555" t="s">
        <v>195</v>
      </c>
      <c r="AO1" s="556" t="s">
        <v>196</v>
      </c>
      <c r="AP1" s="555" t="s">
        <v>145</v>
      </c>
      <c r="AQ1" s="555" t="s">
        <v>197</v>
      </c>
      <c r="AR1" s="555" t="s">
        <v>198</v>
      </c>
      <c r="AS1" s="555" t="s">
        <v>199</v>
      </c>
      <c r="AT1" s="555" t="s">
        <v>200</v>
      </c>
      <c r="AU1" s="555" t="s">
        <v>201</v>
      </c>
      <c r="AV1" s="555" t="s">
        <v>202</v>
      </c>
      <c r="AW1" s="555" t="s">
        <v>203</v>
      </c>
      <c r="AX1" s="555" t="s">
        <v>204</v>
      </c>
      <c r="AY1" s="555" t="s">
        <v>205</v>
      </c>
      <c r="AZ1" s="555" t="s">
        <v>206</v>
      </c>
      <c r="BA1" s="555" t="s">
        <v>207</v>
      </c>
      <c r="BB1" s="555" t="s">
        <v>208</v>
      </c>
      <c r="BC1" s="555" t="s">
        <v>209</v>
      </c>
      <c r="BD1" s="555" t="s">
        <v>210</v>
      </c>
      <c r="BE1" s="555" t="s">
        <v>211</v>
      </c>
      <c r="BF1" s="555" t="s">
        <v>212</v>
      </c>
      <c r="BG1" s="555" t="s">
        <v>213</v>
      </c>
      <c r="BH1" s="555" t="s">
        <v>214</v>
      </c>
      <c r="BI1" s="555" t="s">
        <v>215</v>
      </c>
      <c r="BJ1" s="555" t="s">
        <v>216</v>
      </c>
      <c r="BK1" s="555" t="s">
        <v>217</v>
      </c>
    </row>
    <row r="2" spans="1:63" ht="15.75" x14ac:dyDescent="0.25">
      <c r="A2" s="58">
        <v>1</v>
      </c>
      <c r="B2" s="58">
        <v>2</v>
      </c>
      <c r="C2" s="58">
        <v>3</v>
      </c>
      <c r="D2" s="59">
        <v>4</v>
      </c>
      <c r="E2" s="58">
        <v>5</v>
      </c>
      <c r="F2" s="58">
        <v>6</v>
      </c>
      <c r="G2" s="58">
        <v>7</v>
      </c>
      <c r="H2" s="58">
        <v>8</v>
      </c>
      <c r="I2" s="58">
        <v>9</v>
      </c>
      <c r="J2" s="58">
        <v>10</v>
      </c>
      <c r="K2" s="58">
        <v>11</v>
      </c>
      <c r="L2" s="58">
        <v>12</v>
      </c>
      <c r="M2" s="58">
        <v>13</v>
      </c>
      <c r="N2" s="58">
        <v>14</v>
      </c>
      <c r="O2" s="58">
        <v>15</v>
      </c>
      <c r="P2" s="58">
        <v>16</v>
      </c>
      <c r="Q2" s="58">
        <v>17</v>
      </c>
      <c r="R2" s="58">
        <v>18</v>
      </c>
      <c r="S2" s="58">
        <v>19</v>
      </c>
      <c r="T2" s="58">
        <v>20</v>
      </c>
      <c r="U2" s="58">
        <v>21</v>
      </c>
      <c r="V2" s="58">
        <v>22</v>
      </c>
      <c r="W2" s="58">
        <v>23</v>
      </c>
      <c r="X2" s="58">
        <v>24</v>
      </c>
      <c r="Y2" s="58">
        <v>25</v>
      </c>
      <c r="Z2" s="58">
        <v>26</v>
      </c>
      <c r="AA2" s="58">
        <v>27</v>
      </c>
      <c r="AB2" s="58">
        <v>28</v>
      </c>
      <c r="AC2" s="58">
        <v>29</v>
      </c>
      <c r="AD2" s="58">
        <v>30</v>
      </c>
      <c r="AE2" s="58">
        <v>31</v>
      </c>
      <c r="AF2" s="58">
        <v>32</v>
      </c>
      <c r="AG2" s="58">
        <v>33</v>
      </c>
      <c r="AH2" s="58">
        <v>34</v>
      </c>
      <c r="AI2" s="58">
        <v>35</v>
      </c>
      <c r="AJ2" s="58">
        <v>36</v>
      </c>
      <c r="AK2" s="58">
        <v>37</v>
      </c>
      <c r="AL2" s="58">
        <v>38</v>
      </c>
      <c r="AM2" s="58">
        <v>39</v>
      </c>
      <c r="AN2" s="58">
        <v>40</v>
      </c>
      <c r="AO2" s="58">
        <v>41</v>
      </c>
      <c r="AP2" s="58">
        <v>42</v>
      </c>
      <c r="AQ2" s="58">
        <v>43</v>
      </c>
      <c r="AR2" s="58">
        <v>44</v>
      </c>
      <c r="AS2" s="58">
        <v>45</v>
      </c>
      <c r="AT2" s="58">
        <v>46</v>
      </c>
      <c r="AU2" s="58">
        <v>47</v>
      </c>
      <c r="AV2" s="58">
        <v>48</v>
      </c>
      <c r="AW2" s="58">
        <v>49</v>
      </c>
      <c r="AX2" s="58">
        <v>50</v>
      </c>
      <c r="AY2" s="58">
        <v>51</v>
      </c>
      <c r="AZ2" s="58">
        <v>52</v>
      </c>
      <c r="BA2" s="58">
        <v>53</v>
      </c>
      <c r="BB2" s="58">
        <v>54</v>
      </c>
      <c r="BC2" s="58">
        <v>55</v>
      </c>
      <c r="BD2" s="58">
        <v>56</v>
      </c>
      <c r="BE2" s="58">
        <v>57</v>
      </c>
      <c r="BF2" s="58">
        <v>58</v>
      </c>
      <c r="BG2" s="58">
        <v>59</v>
      </c>
      <c r="BH2" s="58">
        <v>60</v>
      </c>
      <c r="BI2" s="58">
        <v>61</v>
      </c>
      <c r="BJ2" s="58">
        <v>62</v>
      </c>
      <c r="BK2" s="58">
        <v>63</v>
      </c>
    </row>
    <row r="3" spans="1:63" s="11" customFormat="1" ht="15.75" x14ac:dyDescent="0.25">
      <c r="A3" s="380">
        <v>1</v>
      </c>
      <c r="B3" s="380">
        <v>601</v>
      </c>
      <c r="C3" s="380" t="s">
        <v>155</v>
      </c>
      <c r="D3" s="381" t="s">
        <v>1148</v>
      </c>
      <c r="E3" s="381" t="s">
        <v>714</v>
      </c>
      <c r="F3" s="381" t="s">
        <v>1149</v>
      </c>
      <c r="G3" s="380" t="s">
        <v>136</v>
      </c>
      <c r="H3" s="446">
        <v>1680</v>
      </c>
      <c r="I3" s="380" t="s">
        <v>170</v>
      </c>
      <c r="J3" s="385">
        <v>190250624</v>
      </c>
      <c r="K3" s="482">
        <v>41501</v>
      </c>
      <c r="L3" s="386" t="s">
        <v>1150</v>
      </c>
      <c r="M3" s="387">
        <v>267759227582</v>
      </c>
      <c r="N3" s="499">
        <v>44734</v>
      </c>
      <c r="O3" s="377"/>
      <c r="P3" s="377"/>
      <c r="Q3" s="377"/>
      <c r="R3" s="377"/>
      <c r="S3" s="377"/>
      <c r="T3" s="377"/>
      <c r="U3" s="377"/>
      <c r="V3" s="377"/>
      <c r="W3" s="377"/>
      <c r="X3" s="377"/>
      <c r="Y3" s="377"/>
      <c r="Z3" s="377"/>
      <c r="AA3" s="377"/>
      <c r="AB3" s="377"/>
      <c r="AC3" s="377"/>
      <c r="AD3" s="377"/>
      <c r="AE3" s="377"/>
      <c r="AF3" s="377"/>
      <c r="AG3" s="377"/>
      <c r="AH3" s="377"/>
      <c r="AI3" s="377"/>
      <c r="AJ3" s="377"/>
      <c r="AK3" s="377"/>
      <c r="AL3" s="377"/>
      <c r="AM3" s="377"/>
      <c r="AN3" s="377"/>
      <c r="AO3" s="377"/>
      <c r="AP3" s="377"/>
      <c r="AQ3" s="377"/>
      <c r="AR3" s="377"/>
      <c r="AS3" s="377"/>
      <c r="AT3" s="377"/>
      <c r="AU3" s="377"/>
      <c r="AV3" s="377"/>
      <c r="AW3" s="377"/>
      <c r="AX3" s="377"/>
      <c r="AY3" s="377"/>
      <c r="AZ3" s="377"/>
      <c r="BA3" s="377"/>
      <c r="BB3" s="377"/>
      <c r="BC3" s="377"/>
      <c r="BD3" s="377"/>
      <c r="BE3" s="377"/>
      <c r="BF3" s="377"/>
      <c r="BG3" s="377"/>
      <c r="BH3" s="377"/>
      <c r="BI3" s="377"/>
      <c r="BJ3" s="377"/>
      <c r="BK3" s="377"/>
    </row>
    <row r="4" spans="1:63" s="11" customFormat="1" ht="15.75" x14ac:dyDescent="0.25">
      <c r="A4" s="380">
        <v>2</v>
      </c>
      <c r="B4" s="380">
        <v>602</v>
      </c>
      <c r="C4" s="380" t="s">
        <v>155</v>
      </c>
      <c r="D4" s="381" t="s">
        <v>1151</v>
      </c>
      <c r="E4" s="381" t="s">
        <v>622</v>
      </c>
      <c r="F4" s="381" t="s">
        <v>1152</v>
      </c>
      <c r="G4" s="380" t="s">
        <v>136</v>
      </c>
      <c r="H4" s="446">
        <v>1672</v>
      </c>
      <c r="I4" s="380" t="s">
        <v>170</v>
      </c>
      <c r="J4" s="385">
        <v>179177043</v>
      </c>
      <c r="K4" s="482">
        <v>41425</v>
      </c>
      <c r="L4" s="386" t="s">
        <v>1153</v>
      </c>
      <c r="M4" s="387">
        <v>866738731805</v>
      </c>
      <c r="N4" s="499">
        <v>42908</v>
      </c>
      <c r="O4" s="377"/>
      <c r="P4" s="377"/>
      <c r="Q4" s="377"/>
      <c r="R4" s="377"/>
      <c r="S4" s="377"/>
      <c r="T4" s="377"/>
      <c r="U4" s="377"/>
      <c r="V4" s="377"/>
      <c r="W4" s="377"/>
      <c r="X4" s="377"/>
      <c r="Y4" s="377"/>
      <c r="Z4" s="377"/>
      <c r="AA4" s="377"/>
      <c r="AB4" s="377"/>
      <c r="AC4" s="377"/>
      <c r="AD4" s="377"/>
      <c r="AE4" s="377"/>
      <c r="AF4" s="377"/>
      <c r="AG4" s="377"/>
      <c r="AH4" s="377"/>
      <c r="AI4" s="377"/>
      <c r="AJ4" s="377"/>
      <c r="AK4" s="377"/>
      <c r="AL4" s="377"/>
      <c r="AM4" s="377"/>
      <c r="AN4" s="377"/>
      <c r="AO4" s="377"/>
      <c r="AP4" s="377"/>
      <c r="AQ4" s="377"/>
      <c r="AR4" s="377"/>
      <c r="AS4" s="377"/>
      <c r="AT4" s="377"/>
      <c r="AU4" s="377"/>
      <c r="AV4" s="377"/>
      <c r="AW4" s="377"/>
      <c r="AX4" s="377"/>
      <c r="AY4" s="377"/>
      <c r="AZ4" s="377"/>
      <c r="BA4" s="377"/>
      <c r="BB4" s="377"/>
      <c r="BC4" s="377"/>
      <c r="BD4" s="377"/>
      <c r="BE4" s="377"/>
      <c r="BF4" s="377"/>
      <c r="BG4" s="377"/>
      <c r="BH4" s="377"/>
      <c r="BI4" s="377"/>
      <c r="BJ4" s="377"/>
      <c r="BK4" s="377"/>
    </row>
    <row r="5" spans="1:63" s="11" customFormat="1" ht="15.75" x14ac:dyDescent="0.25">
      <c r="A5" s="380">
        <v>3</v>
      </c>
      <c r="B5" s="380">
        <v>603</v>
      </c>
      <c r="C5" s="380" t="s">
        <v>155</v>
      </c>
      <c r="D5" s="381" t="s">
        <v>1154</v>
      </c>
      <c r="E5" s="381" t="s">
        <v>1155</v>
      </c>
      <c r="F5" s="381" t="s">
        <v>1156</v>
      </c>
      <c r="G5" s="380" t="s">
        <v>136</v>
      </c>
      <c r="H5" s="446">
        <v>3707</v>
      </c>
      <c r="I5" s="380" t="s">
        <v>170</v>
      </c>
      <c r="J5" s="385">
        <v>303996689</v>
      </c>
      <c r="K5" s="482">
        <v>41887</v>
      </c>
      <c r="L5" s="386" t="s">
        <v>1157</v>
      </c>
      <c r="M5" s="387">
        <v>382211520965</v>
      </c>
      <c r="N5" s="499">
        <v>45841</v>
      </c>
      <c r="O5" s="377"/>
      <c r="P5" s="377"/>
      <c r="Q5" s="377"/>
      <c r="R5" s="377"/>
      <c r="S5" s="377"/>
      <c r="T5" s="377"/>
      <c r="U5" s="377"/>
      <c r="V5" s="377"/>
      <c r="W5" s="377"/>
      <c r="X5" s="377"/>
      <c r="Y5" s="377"/>
      <c r="Z5" s="377"/>
      <c r="AA5" s="377"/>
      <c r="AB5" s="377"/>
      <c r="AC5" s="377"/>
      <c r="AD5" s="377"/>
      <c r="AE5" s="377"/>
      <c r="AF5" s="377"/>
      <c r="AG5" s="377"/>
      <c r="AH5" s="377"/>
      <c r="AI5" s="377"/>
      <c r="AJ5" s="377"/>
      <c r="AK5" s="377"/>
      <c r="AL5" s="377"/>
      <c r="AM5" s="377"/>
      <c r="AN5" s="377"/>
      <c r="AO5" s="377"/>
      <c r="AP5" s="377"/>
      <c r="AQ5" s="377"/>
      <c r="AR5" s="377"/>
      <c r="AS5" s="377"/>
      <c r="AT5" s="377"/>
      <c r="AU5" s="377"/>
      <c r="AV5" s="377"/>
      <c r="AW5" s="377"/>
      <c r="AX5" s="377"/>
      <c r="AY5" s="377"/>
      <c r="AZ5" s="377"/>
      <c r="BA5" s="377"/>
      <c r="BB5" s="377"/>
      <c r="BC5" s="377"/>
      <c r="BD5" s="377"/>
      <c r="BE5" s="377"/>
      <c r="BF5" s="377"/>
      <c r="BG5" s="377"/>
      <c r="BH5" s="377"/>
      <c r="BI5" s="377"/>
      <c r="BJ5" s="377"/>
      <c r="BK5" s="377"/>
    </row>
    <row r="6" spans="1:63" s="11" customFormat="1" ht="15.75" x14ac:dyDescent="0.25">
      <c r="A6" s="380">
        <v>4</v>
      </c>
      <c r="B6" s="380">
        <v>604</v>
      </c>
      <c r="C6" s="380" t="s">
        <v>155</v>
      </c>
      <c r="D6" s="381" t="s">
        <v>1158</v>
      </c>
      <c r="E6" s="381" t="s">
        <v>1093</v>
      </c>
      <c r="F6" s="381" t="s">
        <v>1094</v>
      </c>
      <c r="G6" s="380" t="s">
        <v>113</v>
      </c>
      <c r="H6" s="446">
        <v>1676</v>
      </c>
      <c r="I6" s="380" t="s">
        <v>170</v>
      </c>
      <c r="J6" s="385">
        <v>303529794</v>
      </c>
      <c r="K6" s="482">
        <v>41565</v>
      </c>
      <c r="L6" s="386" t="s">
        <v>1159</v>
      </c>
      <c r="M6" s="387">
        <v>417747231119</v>
      </c>
      <c r="N6" s="499">
        <v>42908</v>
      </c>
      <c r="O6" s="377"/>
      <c r="P6" s="377"/>
      <c r="Q6" s="377"/>
      <c r="R6" s="377"/>
      <c r="S6" s="377"/>
      <c r="T6" s="377"/>
      <c r="U6" s="377"/>
      <c r="V6" s="377"/>
      <c r="W6" s="377"/>
      <c r="X6" s="377"/>
      <c r="Y6" s="377"/>
      <c r="Z6" s="377"/>
      <c r="AA6" s="377"/>
      <c r="AB6" s="377"/>
      <c r="AC6" s="377"/>
      <c r="AD6" s="377"/>
      <c r="AE6" s="377"/>
      <c r="AF6" s="377"/>
      <c r="AG6" s="377"/>
      <c r="AH6" s="377"/>
      <c r="AI6" s="377"/>
      <c r="AJ6" s="377"/>
      <c r="AK6" s="377"/>
      <c r="AL6" s="377"/>
      <c r="AM6" s="377"/>
      <c r="AN6" s="377"/>
      <c r="AO6" s="377"/>
      <c r="AP6" s="377"/>
      <c r="AQ6" s="377"/>
      <c r="AR6" s="377"/>
      <c r="AS6" s="377"/>
      <c r="AT6" s="377"/>
      <c r="AU6" s="377"/>
      <c r="AV6" s="377"/>
      <c r="AW6" s="377"/>
      <c r="AX6" s="377"/>
      <c r="AY6" s="377"/>
      <c r="AZ6" s="377"/>
      <c r="BA6" s="377"/>
      <c r="BB6" s="377"/>
      <c r="BC6" s="377"/>
      <c r="BD6" s="377"/>
      <c r="BE6" s="377"/>
      <c r="BF6" s="377"/>
      <c r="BG6" s="377"/>
      <c r="BH6" s="377"/>
      <c r="BI6" s="377"/>
      <c r="BJ6" s="377"/>
      <c r="BK6" s="377"/>
    </row>
    <row r="7" spans="1:63" s="11" customFormat="1" ht="15.75" x14ac:dyDescent="0.25">
      <c r="A7" s="380">
        <v>5</v>
      </c>
      <c r="B7" s="380">
        <v>605</v>
      </c>
      <c r="C7" s="380" t="s">
        <v>155</v>
      </c>
      <c r="D7" s="381" t="s">
        <v>1160</v>
      </c>
      <c r="E7" s="381" t="s">
        <v>905</v>
      </c>
      <c r="F7" s="381" t="s">
        <v>906</v>
      </c>
      <c r="G7" s="380" t="s">
        <v>113</v>
      </c>
      <c r="H7" s="446">
        <v>1677</v>
      </c>
      <c r="I7" s="380" t="s">
        <v>170</v>
      </c>
      <c r="J7" s="385">
        <v>301524064</v>
      </c>
      <c r="K7" s="482">
        <v>41579</v>
      </c>
      <c r="L7" s="386" t="s">
        <v>1161</v>
      </c>
      <c r="M7" s="387">
        <v>991291072793</v>
      </c>
      <c r="N7" s="499">
        <v>42908</v>
      </c>
      <c r="O7" s="377"/>
      <c r="P7" s="377"/>
      <c r="Q7" s="377"/>
      <c r="R7" s="377"/>
      <c r="S7" s="377"/>
      <c r="T7" s="377"/>
      <c r="U7" s="377"/>
      <c r="V7" s="377"/>
      <c r="W7" s="377"/>
      <c r="X7" s="377"/>
      <c r="Y7" s="377"/>
      <c r="Z7" s="377"/>
      <c r="AA7" s="377"/>
      <c r="AB7" s="377"/>
      <c r="AC7" s="377"/>
      <c r="AD7" s="377"/>
      <c r="AE7" s="377"/>
      <c r="AF7" s="377"/>
      <c r="AG7" s="377"/>
      <c r="AH7" s="377"/>
      <c r="AI7" s="377"/>
      <c r="AJ7" s="377"/>
      <c r="AK7" s="377"/>
      <c r="AL7" s="377"/>
      <c r="AM7" s="377"/>
      <c r="AN7" s="377"/>
      <c r="AO7" s="377"/>
      <c r="AP7" s="377"/>
      <c r="AQ7" s="377"/>
      <c r="AR7" s="377"/>
      <c r="AS7" s="377"/>
      <c r="AT7" s="377"/>
      <c r="AU7" s="377"/>
      <c r="AV7" s="377"/>
      <c r="AW7" s="377"/>
      <c r="AX7" s="377"/>
      <c r="AY7" s="377"/>
      <c r="AZ7" s="377"/>
      <c r="BA7" s="377"/>
      <c r="BB7" s="377"/>
      <c r="BC7" s="377"/>
      <c r="BD7" s="377"/>
      <c r="BE7" s="377"/>
      <c r="BF7" s="377"/>
      <c r="BG7" s="377"/>
      <c r="BH7" s="377"/>
      <c r="BI7" s="377"/>
      <c r="BJ7" s="377"/>
      <c r="BK7" s="377"/>
    </row>
    <row r="8" spans="1:63" s="78" customFormat="1" ht="15.75" x14ac:dyDescent="0.25">
      <c r="A8" s="380">
        <v>6</v>
      </c>
      <c r="B8" s="380">
        <v>606</v>
      </c>
      <c r="C8" s="380" t="s">
        <v>155</v>
      </c>
      <c r="D8" s="381" t="s">
        <v>1162</v>
      </c>
      <c r="E8" s="381" t="s">
        <v>1163</v>
      </c>
      <c r="F8" s="381" t="s">
        <v>1164</v>
      </c>
      <c r="G8" s="380" t="s">
        <v>113</v>
      </c>
      <c r="H8" s="446">
        <v>2701</v>
      </c>
      <c r="I8" s="380" t="s">
        <v>170</v>
      </c>
      <c r="J8" s="385">
        <v>310492828</v>
      </c>
      <c r="K8" s="482">
        <v>42306</v>
      </c>
      <c r="L8" s="386" t="s">
        <v>1165</v>
      </c>
      <c r="M8" s="387">
        <v>726598621399</v>
      </c>
      <c r="N8" s="499">
        <v>44768</v>
      </c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377"/>
      <c r="AC8" s="377"/>
      <c r="AD8" s="377"/>
      <c r="AE8" s="377"/>
      <c r="AF8" s="377"/>
      <c r="AG8" s="377"/>
      <c r="AH8" s="377"/>
      <c r="AI8" s="377"/>
      <c r="AJ8" s="377"/>
      <c r="AK8" s="377"/>
      <c r="AL8" s="377"/>
      <c r="AM8" s="377"/>
      <c r="AN8" s="377"/>
      <c r="AO8" s="377"/>
      <c r="AP8" s="377"/>
      <c r="AQ8" s="377"/>
      <c r="AR8" s="377"/>
      <c r="AS8" s="377"/>
      <c r="AT8" s="377"/>
      <c r="AU8" s="377"/>
      <c r="AV8" s="377"/>
      <c r="AW8" s="377"/>
      <c r="AX8" s="377"/>
      <c r="AY8" s="377"/>
      <c r="AZ8" s="377"/>
      <c r="BA8" s="377"/>
      <c r="BB8" s="377"/>
      <c r="BC8" s="377"/>
      <c r="BD8" s="377"/>
      <c r="BE8" s="377"/>
      <c r="BF8" s="377"/>
      <c r="BG8" s="377"/>
      <c r="BH8" s="377"/>
      <c r="BI8" s="377"/>
      <c r="BJ8" s="377"/>
      <c r="BK8" s="377"/>
    </row>
    <row r="9" spans="1:63" s="11" customFormat="1" ht="15.75" x14ac:dyDescent="0.25">
      <c r="A9" s="380">
        <v>7</v>
      </c>
      <c r="B9" s="380">
        <v>607</v>
      </c>
      <c r="C9" s="380" t="s">
        <v>155</v>
      </c>
      <c r="D9" s="381" t="s">
        <v>1166</v>
      </c>
      <c r="E9" s="381" t="s">
        <v>1167</v>
      </c>
      <c r="F9" s="381" t="s">
        <v>1168</v>
      </c>
      <c r="G9" s="380" t="s">
        <v>113</v>
      </c>
      <c r="H9" s="446">
        <v>1678</v>
      </c>
      <c r="I9" s="380" t="s">
        <v>170</v>
      </c>
      <c r="J9" s="385">
        <v>200289103</v>
      </c>
      <c r="K9" s="482">
        <v>41676</v>
      </c>
      <c r="L9" s="386" t="s">
        <v>1169</v>
      </c>
      <c r="M9" s="387">
        <v>527136954434</v>
      </c>
      <c r="N9" s="499">
        <v>42908</v>
      </c>
      <c r="O9" s="377"/>
      <c r="P9" s="377"/>
      <c r="Q9" s="377"/>
      <c r="R9" s="377"/>
      <c r="S9" s="377"/>
      <c r="T9" s="377"/>
      <c r="U9" s="377"/>
      <c r="V9" s="377"/>
      <c r="W9" s="377"/>
      <c r="X9" s="377"/>
      <c r="Y9" s="377"/>
      <c r="Z9" s="377"/>
      <c r="AA9" s="377"/>
      <c r="AB9" s="377"/>
      <c r="AC9" s="377"/>
      <c r="AD9" s="377"/>
      <c r="AE9" s="377"/>
      <c r="AF9" s="377"/>
      <c r="AG9" s="377"/>
      <c r="AH9" s="377"/>
      <c r="AI9" s="377"/>
      <c r="AJ9" s="377"/>
      <c r="AK9" s="377"/>
      <c r="AL9" s="377"/>
      <c r="AM9" s="377"/>
      <c r="AN9" s="377"/>
      <c r="AO9" s="377"/>
      <c r="AP9" s="377"/>
      <c r="AQ9" s="377"/>
      <c r="AR9" s="377"/>
      <c r="AS9" s="377"/>
      <c r="AT9" s="377"/>
      <c r="AU9" s="377"/>
      <c r="AV9" s="377"/>
      <c r="AW9" s="377"/>
      <c r="AX9" s="377"/>
      <c r="AY9" s="377"/>
      <c r="AZ9" s="377"/>
      <c r="BA9" s="377"/>
      <c r="BB9" s="377"/>
      <c r="BC9" s="377"/>
      <c r="BD9" s="377"/>
      <c r="BE9" s="377"/>
      <c r="BF9" s="377"/>
      <c r="BG9" s="377"/>
      <c r="BH9" s="377"/>
      <c r="BI9" s="377"/>
      <c r="BJ9" s="377"/>
      <c r="BK9" s="377"/>
    </row>
    <row r="10" spans="1:63" s="11" customFormat="1" ht="31.5" x14ac:dyDescent="0.25">
      <c r="A10" s="380">
        <v>8</v>
      </c>
      <c r="B10" s="380">
        <v>608</v>
      </c>
      <c r="C10" s="380" t="s">
        <v>155</v>
      </c>
      <c r="D10" s="381" t="s">
        <v>1170</v>
      </c>
      <c r="E10" s="381" t="s">
        <v>1171</v>
      </c>
      <c r="F10" s="381" t="s">
        <v>1172</v>
      </c>
      <c r="G10" s="380" t="s">
        <v>113</v>
      </c>
      <c r="H10" s="446">
        <v>1679</v>
      </c>
      <c r="I10" s="380" t="s">
        <v>170</v>
      </c>
      <c r="J10" s="385">
        <v>115895389</v>
      </c>
      <c r="K10" s="482">
        <v>41284</v>
      </c>
      <c r="L10" s="386" t="s">
        <v>1173</v>
      </c>
      <c r="M10" s="387" t="s">
        <v>1174</v>
      </c>
      <c r="N10" s="499">
        <v>42908</v>
      </c>
      <c r="O10" s="377"/>
      <c r="P10" s="377"/>
      <c r="Q10" s="377"/>
      <c r="R10" s="377"/>
      <c r="S10" s="377"/>
      <c r="T10" s="377"/>
      <c r="U10" s="377"/>
      <c r="V10" s="377"/>
      <c r="W10" s="377"/>
      <c r="X10" s="377"/>
      <c r="Y10" s="377"/>
      <c r="Z10" s="377"/>
      <c r="AA10" s="377"/>
      <c r="AB10" s="377"/>
      <c r="AC10" s="377"/>
      <c r="AD10" s="377"/>
      <c r="AE10" s="377"/>
      <c r="AF10" s="377"/>
      <c r="AG10" s="377"/>
      <c r="AH10" s="377"/>
      <c r="AI10" s="377"/>
      <c r="AJ10" s="377"/>
      <c r="AK10" s="377"/>
      <c r="AL10" s="377"/>
      <c r="AM10" s="377"/>
      <c r="AN10" s="377"/>
      <c r="AO10" s="377"/>
      <c r="AP10" s="377"/>
      <c r="AQ10" s="377"/>
      <c r="AR10" s="377"/>
      <c r="AS10" s="377"/>
      <c r="AT10" s="377"/>
      <c r="AU10" s="377"/>
      <c r="AV10" s="377"/>
      <c r="AW10" s="377"/>
      <c r="AX10" s="377"/>
      <c r="AY10" s="377"/>
      <c r="AZ10" s="377"/>
      <c r="BA10" s="377"/>
      <c r="BB10" s="377"/>
      <c r="BC10" s="377"/>
      <c r="BD10" s="377"/>
      <c r="BE10" s="377"/>
      <c r="BF10" s="377"/>
      <c r="BG10" s="377"/>
      <c r="BH10" s="377"/>
      <c r="BI10" s="377"/>
      <c r="BJ10" s="377"/>
      <c r="BK10" s="377"/>
    </row>
    <row r="11" spans="1:63" s="11" customFormat="1" ht="15.75" x14ac:dyDescent="0.25">
      <c r="A11" s="380">
        <v>9</v>
      </c>
      <c r="B11" s="380">
        <v>609</v>
      </c>
      <c r="C11" s="380" t="s">
        <v>155</v>
      </c>
      <c r="D11" s="381" t="s">
        <v>1175</v>
      </c>
      <c r="E11" s="381" t="s">
        <v>1176</v>
      </c>
      <c r="F11" s="381" t="s">
        <v>1177</v>
      </c>
      <c r="G11" s="380" t="s">
        <v>113</v>
      </c>
      <c r="H11" s="446">
        <v>2670</v>
      </c>
      <c r="I11" s="380" t="s">
        <v>115</v>
      </c>
      <c r="J11" s="385">
        <v>302424308</v>
      </c>
      <c r="K11" s="482">
        <v>41974</v>
      </c>
      <c r="L11" s="386" t="s">
        <v>1178</v>
      </c>
      <c r="M11" s="387">
        <v>451170466999</v>
      </c>
      <c r="N11" s="499">
        <v>44761</v>
      </c>
      <c r="O11" s="377"/>
      <c r="P11" s="377"/>
      <c r="Q11" s="377"/>
      <c r="R11" s="377"/>
      <c r="S11" s="377"/>
      <c r="T11" s="377"/>
      <c r="U11" s="377"/>
      <c r="V11" s="377"/>
      <c r="W11" s="377"/>
      <c r="X11" s="377"/>
      <c r="Y11" s="377"/>
      <c r="Z11" s="377"/>
      <c r="AA11" s="377"/>
      <c r="AB11" s="377"/>
      <c r="AC11" s="377"/>
      <c r="AD11" s="377"/>
      <c r="AE11" s="377"/>
      <c r="AF11" s="377"/>
      <c r="AG11" s="377"/>
      <c r="AH11" s="377"/>
      <c r="AI11" s="377"/>
      <c r="AJ11" s="377"/>
      <c r="AK11" s="377"/>
      <c r="AL11" s="377"/>
      <c r="AM11" s="377"/>
      <c r="AN11" s="377"/>
      <c r="AO11" s="377"/>
      <c r="AP11" s="377"/>
      <c r="AQ11" s="377"/>
      <c r="AR11" s="377"/>
      <c r="AS11" s="377"/>
      <c r="AT11" s="377"/>
      <c r="AU11" s="377"/>
      <c r="AV11" s="377"/>
      <c r="AW11" s="377"/>
      <c r="AX11" s="377"/>
      <c r="AY11" s="377"/>
      <c r="AZ11" s="377"/>
      <c r="BA11" s="377"/>
      <c r="BB11" s="377"/>
      <c r="BC11" s="377"/>
      <c r="BD11" s="377"/>
      <c r="BE11" s="377"/>
      <c r="BF11" s="377"/>
      <c r="BG11" s="377"/>
      <c r="BH11" s="377"/>
      <c r="BI11" s="377"/>
      <c r="BJ11" s="377"/>
      <c r="BK11" s="377"/>
    </row>
    <row r="12" spans="1:63" s="11" customFormat="1" ht="15.75" x14ac:dyDescent="0.25">
      <c r="A12" s="380">
        <v>10</v>
      </c>
      <c r="B12" s="380">
        <v>610</v>
      </c>
      <c r="C12" s="380" t="s">
        <v>155</v>
      </c>
      <c r="D12" s="381" t="s">
        <v>1179</v>
      </c>
      <c r="E12" s="381" t="s">
        <v>1180</v>
      </c>
      <c r="F12" s="381" t="s">
        <v>1181</v>
      </c>
      <c r="G12" s="380" t="s">
        <v>113</v>
      </c>
      <c r="H12" s="446">
        <v>3639</v>
      </c>
      <c r="I12" s="380" t="s">
        <v>115</v>
      </c>
      <c r="J12" s="385">
        <v>311688345</v>
      </c>
      <c r="K12" s="482">
        <v>41769</v>
      </c>
      <c r="L12" s="386">
        <v>21793476210</v>
      </c>
      <c r="M12" s="387">
        <v>551216502520</v>
      </c>
      <c r="N12" s="499">
        <v>45828</v>
      </c>
      <c r="O12" s="377"/>
      <c r="P12" s="377"/>
      <c r="Q12" s="377"/>
      <c r="R12" s="377"/>
      <c r="S12" s="377"/>
      <c r="T12" s="377"/>
      <c r="U12" s="377"/>
      <c r="V12" s="377"/>
      <c r="W12" s="377"/>
      <c r="X12" s="377"/>
      <c r="Y12" s="377"/>
      <c r="Z12" s="377"/>
      <c r="AA12" s="377"/>
      <c r="AB12" s="377"/>
      <c r="AC12" s="377"/>
      <c r="AD12" s="377"/>
      <c r="AE12" s="377"/>
      <c r="AF12" s="377"/>
      <c r="AG12" s="377"/>
      <c r="AH12" s="377"/>
      <c r="AI12" s="377"/>
      <c r="AJ12" s="377"/>
      <c r="AK12" s="377"/>
      <c r="AL12" s="377"/>
      <c r="AM12" s="377"/>
      <c r="AN12" s="377"/>
      <c r="AO12" s="377"/>
      <c r="AP12" s="377"/>
      <c r="AQ12" s="377"/>
      <c r="AR12" s="377"/>
      <c r="AS12" s="377"/>
      <c r="AT12" s="377"/>
      <c r="AU12" s="377"/>
      <c r="AV12" s="377"/>
      <c r="AW12" s="377"/>
      <c r="AX12" s="377"/>
      <c r="AY12" s="377"/>
      <c r="AZ12" s="377"/>
      <c r="BA12" s="377"/>
      <c r="BB12" s="377"/>
      <c r="BC12" s="377"/>
      <c r="BD12" s="377"/>
      <c r="BE12" s="377"/>
      <c r="BF12" s="377"/>
      <c r="BG12" s="377"/>
      <c r="BH12" s="377"/>
      <c r="BI12" s="377"/>
      <c r="BJ12" s="377"/>
      <c r="BK12" s="377"/>
    </row>
    <row r="13" spans="1:63" s="11" customFormat="1" ht="15.75" x14ac:dyDescent="0.25">
      <c r="A13" s="380">
        <v>11</v>
      </c>
      <c r="B13" s="380">
        <v>611</v>
      </c>
      <c r="C13" s="380" t="s">
        <v>155</v>
      </c>
      <c r="D13" s="381" t="s">
        <v>1182</v>
      </c>
      <c r="E13" s="381" t="s">
        <v>956</v>
      </c>
      <c r="F13" s="381" t="s">
        <v>957</v>
      </c>
      <c r="G13" s="380" t="s">
        <v>136</v>
      </c>
      <c r="H13" s="446">
        <v>2574</v>
      </c>
      <c r="I13" s="380" t="s">
        <v>171</v>
      </c>
      <c r="J13" s="385">
        <v>199097797</v>
      </c>
      <c r="K13" s="482">
        <v>41812</v>
      </c>
      <c r="L13" s="386" t="s">
        <v>1183</v>
      </c>
      <c r="M13" s="387">
        <v>902428784083</v>
      </c>
      <c r="N13" s="499">
        <v>44445</v>
      </c>
      <c r="O13" s="377"/>
      <c r="P13" s="377"/>
      <c r="Q13" s="377"/>
      <c r="R13" s="377"/>
      <c r="S13" s="377"/>
      <c r="T13" s="377"/>
      <c r="U13" s="377"/>
      <c r="V13" s="377"/>
      <c r="W13" s="377"/>
      <c r="X13" s="377"/>
      <c r="Y13" s="377"/>
      <c r="Z13" s="377"/>
      <c r="AA13" s="377"/>
      <c r="AB13" s="377"/>
      <c r="AC13" s="377"/>
      <c r="AD13" s="377"/>
      <c r="AE13" s="377"/>
      <c r="AF13" s="377"/>
      <c r="AG13" s="377"/>
      <c r="AH13" s="377"/>
      <c r="AI13" s="377"/>
      <c r="AJ13" s="377"/>
      <c r="AK13" s="377"/>
      <c r="AL13" s="377"/>
      <c r="AM13" s="377"/>
      <c r="AN13" s="377"/>
      <c r="AO13" s="377"/>
      <c r="AP13" s="377"/>
      <c r="AQ13" s="377"/>
      <c r="AR13" s="377"/>
      <c r="AS13" s="377"/>
      <c r="AT13" s="377"/>
      <c r="AU13" s="377"/>
      <c r="AV13" s="377"/>
      <c r="AW13" s="377"/>
      <c r="AX13" s="377"/>
      <c r="AY13" s="377"/>
      <c r="AZ13" s="377"/>
      <c r="BA13" s="377"/>
      <c r="BB13" s="377"/>
      <c r="BC13" s="377"/>
      <c r="BD13" s="377"/>
      <c r="BE13" s="377"/>
      <c r="BF13" s="377"/>
      <c r="BG13" s="377"/>
      <c r="BH13" s="377"/>
      <c r="BI13" s="377"/>
      <c r="BJ13" s="377"/>
      <c r="BK13" s="377"/>
    </row>
    <row r="14" spans="1:63" s="11" customFormat="1" ht="15.75" x14ac:dyDescent="0.25">
      <c r="A14" s="380">
        <v>12</v>
      </c>
      <c r="B14" s="380">
        <v>612</v>
      </c>
      <c r="C14" s="380" t="s">
        <v>155</v>
      </c>
      <c r="D14" s="381" t="s">
        <v>1184</v>
      </c>
      <c r="E14" s="381" t="s">
        <v>345</v>
      </c>
      <c r="F14" s="381" t="s">
        <v>346</v>
      </c>
      <c r="G14" s="380" t="s">
        <v>136</v>
      </c>
      <c r="H14" s="446">
        <v>2957</v>
      </c>
      <c r="I14" s="380" t="s">
        <v>171</v>
      </c>
      <c r="J14" s="385">
        <v>194582124</v>
      </c>
      <c r="K14" s="482">
        <v>41923</v>
      </c>
      <c r="L14" s="386" t="s">
        <v>1185</v>
      </c>
      <c r="M14" s="387">
        <v>910008675027</v>
      </c>
      <c r="N14" s="499">
        <v>45129</v>
      </c>
      <c r="O14" s="377"/>
      <c r="P14" s="377"/>
      <c r="Q14" s="377"/>
      <c r="R14" s="377"/>
      <c r="S14" s="377"/>
      <c r="T14" s="377"/>
      <c r="U14" s="377"/>
      <c r="V14" s="377"/>
      <c r="W14" s="377"/>
      <c r="X14" s="377"/>
      <c r="Y14" s="377"/>
      <c r="Z14" s="377"/>
      <c r="AA14" s="377"/>
      <c r="AB14" s="377"/>
      <c r="AC14" s="377"/>
      <c r="AD14" s="377"/>
      <c r="AE14" s="377"/>
      <c r="AF14" s="377"/>
      <c r="AG14" s="377"/>
      <c r="AH14" s="377"/>
      <c r="AI14" s="377"/>
      <c r="AJ14" s="377"/>
      <c r="AK14" s="377"/>
      <c r="AL14" s="377"/>
      <c r="AM14" s="377"/>
      <c r="AN14" s="377"/>
      <c r="AO14" s="377"/>
      <c r="AP14" s="377"/>
      <c r="AQ14" s="377"/>
      <c r="AR14" s="377"/>
      <c r="AS14" s="377"/>
      <c r="AT14" s="377"/>
      <c r="AU14" s="377"/>
      <c r="AV14" s="377"/>
      <c r="AW14" s="377"/>
      <c r="AX14" s="377"/>
      <c r="AY14" s="377"/>
      <c r="AZ14" s="377"/>
      <c r="BA14" s="377"/>
      <c r="BB14" s="377"/>
      <c r="BC14" s="377"/>
      <c r="BD14" s="377"/>
      <c r="BE14" s="377"/>
      <c r="BF14" s="377"/>
      <c r="BG14" s="377"/>
      <c r="BH14" s="377"/>
      <c r="BI14" s="377"/>
      <c r="BJ14" s="377"/>
      <c r="BK14" s="377"/>
    </row>
    <row r="15" spans="1:63" s="11" customFormat="1" ht="15.75" x14ac:dyDescent="0.25">
      <c r="A15" s="380">
        <v>13</v>
      </c>
      <c r="B15" s="380">
        <v>613</v>
      </c>
      <c r="C15" s="380" t="s">
        <v>155</v>
      </c>
      <c r="D15" s="381" t="s">
        <v>1186</v>
      </c>
      <c r="E15" s="381" t="s">
        <v>1187</v>
      </c>
      <c r="F15" s="381" t="s">
        <v>1188</v>
      </c>
      <c r="G15" s="380" t="s">
        <v>136</v>
      </c>
      <c r="H15" s="446">
        <v>2698</v>
      </c>
      <c r="I15" s="380" t="s">
        <v>171</v>
      </c>
      <c r="J15" s="385">
        <v>303996689</v>
      </c>
      <c r="K15" s="482">
        <v>42131</v>
      </c>
      <c r="L15" s="386" t="s">
        <v>1189</v>
      </c>
      <c r="M15" s="387" t="s">
        <v>342</v>
      </c>
      <c r="N15" s="499">
        <v>44768</v>
      </c>
      <c r="O15" s="377"/>
      <c r="P15" s="377"/>
      <c r="Q15" s="377"/>
      <c r="R15" s="377"/>
      <c r="S15" s="377"/>
      <c r="T15" s="377"/>
      <c r="U15" s="377"/>
      <c r="V15" s="377"/>
      <c r="W15" s="377"/>
      <c r="X15" s="377"/>
      <c r="Y15" s="377"/>
      <c r="Z15" s="377"/>
      <c r="AA15" s="377"/>
      <c r="AB15" s="377"/>
      <c r="AC15" s="377"/>
      <c r="AD15" s="377"/>
      <c r="AE15" s="377"/>
      <c r="AF15" s="377"/>
      <c r="AG15" s="377"/>
      <c r="AH15" s="377"/>
      <c r="AI15" s="377"/>
      <c r="AJ15" s="377"/>
      <c r="AK15" s="377"/>
      <c r="AL15" s="377"/>
      <c r="AM15" s="377"/>
      <c r="AN15" s="377"/>
      <c r="AO15" s="377"/>
      <c r="AP15" s="377"/>
      <c r="AQ15" s="377"/>
      <c r="AR15" s="377"/>
      <c r="AS15" s="377"/>
      <c r="AT15" s="377"/>
      <c r="AU15" s="377"/>
      <c r="AV15" s="377"/>
      <c r="AW15" s="377"/>
      <c r="AX15" s="377"/>
      <c r="AY15" s="377"/>
      <c r="AZ15" s="377"/>
      <c r="BA15" s="377"/>
      <c r="BB15" s="377"/>
      <c r="BC15" s="377"/>
      <c r="BD15" s="377"/>
      <c r="BE15" s="377"/>
      <c r="BF15" s="377"/>
      <c r="BG15" s="377"/>
      <c r="BH15" s="377"/>
      <c r="BI15" s="377"/>
      <c r="BJ15" s="377"/>
      <c r="BK15" s="377"/>
    </row>
    <row r="16" spans="1:63" s="11" customFormat="1" ht="15.75" x14ac:dyDescent="0.25">
      <c r="A16" s="380">
        <v>14</v>
      </c>
      <c r="B16" s="380">
        <v>614</v>
      </c>
      <c r="C16" s="380" t="s">
        <v>155</v>
      </c>
      <c r="D16" s="381" t="s">
        <v>1190</v>
      </c>
      <c r="E16" s="381" t="s">
        <v>1191</v>
      </c>
      <c r="F16" s="381" t="s">
        <v>1192</v>
      </c>
      <c r="G16" s="380" t="s">
        <v>136</v>
      </c>
      <c r="H16" s="446">
        <v>2924</v>
      </c>
      <c r="I16" s="380" t="s">
        <v>171</v>
      </c>
      <c r="J16" s="385">
        <v>301823802</v>
      </c>
      <c r="K16" s="482">
        <v>41902</v>
      </c>
      <c r="L16" s="386" t="s">
        <v>1193</v>
      </c>
      <c r="M16" s="387">
        <v>754710212219</v>
      </c>
      <c r="N16" s="499">
        <v>44785</v>
      </c>
      <c r="O16" s="377"/>
      <c r="P16" s="377"/>
      <c r="Q16" s="377"/>
      <c r="R16" s="377"/>
      <c r="S16" s="377"/>
      <c r="T16" s="377"/>
      <c r="U16" s="377"/>
      <c r="V16" s="377"/>
      <c r="W16" s="377"/>
      <c r="X16" s="377"/>
      <c r="Y16" s="377"/>
      <c r="Z16" s="377"/>
      <c r="AA16" s="377"/>
      <c r="AB16" s="377"/>
      <c r="AC16" s="377"/>
      <c r="AD16" s="377"/>
      <c r="AE16" s="377"/>
      <c r="AF16" s="377"/>
      <c r="AG16" s="377"/>
      <c r="AH16" s="377"/>
      <c r="AI16" s="377"/>
      <c r="AJ16" s="377"/>
      <c r="AK16" s="377"/>
      <c r="AL16" s="377"/>
      <c r="AM16" s="377"/>
      <c r="AN16" s="377"/>
      <c r="AO16" s="377"/>
      <c r="AP16" s="377"/>
      <c r="AQ16" s="377"/>
      <c r="AR16" s="377"/>
      <c r="AS16" s="377"/>
      <c r="AT16" s="377"/>
      <c r="AU16" s="377"/>
      <c r="AV16" s="377"/>
      <c r="AW16" s="377"/>
      <c r="AX16" s="377"/>
      <c r="AY16" s="377"/>
      <c r="AZ16" s="377"/>
      <c r="BA16" s="377"/>
      <c r="BB16" s="377"/>
      <c r="BC16" s="377"/>
      <c r="BD16" s="377"/>
      <c r="BE16" s="377"/>
      <c r="BF16" s="377"/>
      <c r="BG16" s="377"/>
      <c r="BH16" s="377"/>
      <c r="BI16" s="377"/>
      <c r="BJ16" s="377"/>
      <c r="BK16" s="377"/>
    </row>
    <row r="17" spans="1:63" s="11" customFormat="1" ht="15.75" x14ac:dyDescent="0.25">
      <c r="A17" s="380">
        <v>15</v>
      </c>
      <c r="B17" s="380">
        <v>615</v>
      </c>
      <c r="C17" s="380" t="s">
        <v>155</v>
      </c>
      <c r="D17" s="381" t="s">
        <v>1194</v>
      </c>
      <c r="E17" s="381" t="s">
        <v>794</v>
      </c>
      <c r="F17" s="381" t="s">
        <v>795</v>
      </c>
      <c r="G17" s="380" t="s">
        <v>136</v>
      </c>
      <c r="H17" s="446">
        <v>3142</v>
      </c>
      <c r="I17" s="380" t="s">
        <v>171</v>
      </c>
      <c r="J17" s="385">
        <v>315761504</v>
      </c>
      <c r="K17" s="482">
        <v>42056</v>
      </c>
      <c r="L17" s="386" t="s">
        <v>1195</v>
      </c>
      <c r="M17" s="387" t="s">
        <v>342</v>
      </c>
      <c r="N17" s="499">
        <v>45132</v>
      </c>
      <c r="O17" s="377"/>
      <c r="P17" s="377"/>
      <c r="Q17" s="377"/>
      <c r="R17" s="377"/>
      <c r="S17" s="377"/>
      <c r="T17" s="377"/>
      <c r="U17" s="377"/>
      <c r="V17" s="377"/>
      <c r="W17" s="377"/>
      <c r="X17" s="377"/>
      <c r="Y17" s="377"/>
      <c r="Z17" s="377"/>
      <c r="AA17" s="377"/>
      <c r="AB17" s="377"/>
      <c r="AC17" s="377"/>
      <c r="AD17" s="377"/>
      <c r="AE17" s="377"/>
      <c r="AF17" s="377"/>
      <c r="AG17" s="377"/>
      <c r="AH17" s="377"/>
      <c r="AI17" s="377"/>
      <c r="AJ17" s="377"/>
      <c r="AK17" s="377"/>
      <c r="AL17" s="377"/>
      <c r="AM17" s="377"/>
      <c r="AN17" s="377"/>
      <c r="AO17" s="377"/>
      <c r="AP17" s="377"/>
      <c r="AQ17" s="377"/>
      <c r="AR17" s="377"/>
      <c r="AS17" s="377"/>
      <c r="AT17" s="377"/>
      <c r="AU17" s="377"/>
      <c r="AV17" s="377"/>
      <c r="AW17" s="377"/>
      <c r="AX17" s="377"/>
      <c r="AY17" s="377"/>
      <c r="AZ17" s="377"/>
      <c r="BA17" s="377"/>
      <c r="BB17" s="377"/>
      <c r="BC17" s="377"/>
      <c r="BD17" s="377"/>
      <c r="BE17" s="377"/>
      <c r="BF17" s="377"/>
      <c r="BG17" s="377"/>
      <c r="BH17" s="377"/>
      <c r="BI17" s="377"/>
      <c r="BJ17" s="377"/>
      <c r="BK17" s="377"/>
    </row>
    <row r="18" spans="1:63" s="11" customFormat="1" ht="15.75" x14ac:dyDescent="0.25">
      <c r="A18" s="380">
        <v>16</v>
      </c>
      <c r="B18" s="380">
        <v>616</v>
      </c>
      <c r="C18" s="380" t="s">
        <v>155</v>
      </c>
      <c r="D18" s="381" t="s">
        <v>1196</v>
      </c>
      <c r="E18" s="381" t="s">
        <v>497</v>
      </c>
      <c r="F18" s="381" t="s">
        <v>498</v>
      </c>
      <c r="G18" s="380" t="s">
        <v>136</v>
      </c>
      <c r="H18" s="446">
        <v>2703</v>
      </c>
      <c r="I18" s="380" t="s">
        <v>171</v>
      </c>
      <c r="J18" s="385">
        <v>194523983</v>
      </c>
      <c r="K18" s="482">
        <v>41862</v>
      </c>
      <c r="L18" s="386" t="s">
        <v>1197</v>
      </c>
      <c r="M18" s="387">
        <v>771027252202</v>
      </c>
      <c r="N18" s="499">
        <v>44769</v>
      </c>
      <c r="O18" s="377"/>
      <c r="P18" s="377"/>
      <c r="Q18" s="377"/>
      <c r="R18" s="377"/>
      <c r="S18" s="377"/>
      <c r="T18" s="377"/>
      <c r="U18" s="377"/>
      <c r="V18" s="377"/>
      <c r="W18" s="377"/>
      <c r="X18" s="377"/>
      <c r="Y18" s="377"/>
      <c r="Z18" s="377"/>
      <c r="AA18" s="377"/>
      <c r="AB18" s="377"/>
      <c r="AC18" s="377"/>
      <c r="AD18" s="377"/>
      <c r="AE18" s="377"/>
      <c r="AF18" s="377"/>
      <c r="AG18" s="377"/>
      <c r="AH18" s="377"/>
      <c r="AI18" s="377"/>
      <c r="AJ18" s="377"/>
      <c r="AK18" s="377"/>
      <c r="AL18" s="377"/>
      <c r="AM18" s="377"/>
      <c r="AN18" s="377"/>
      <c r="AO18" s="377"/>
      <c r="AP18" s="377"/>
      <c r="AQ18" s="377"/>
      <c r="AR18" s="377"/>
      <c r="AS18" s="377"/>
      <c r="AT18" s="377"/>
      <c r="AU18" s="377"/>
      <c r="AV18" s="377"/>
      <c r="AW18" s="377"/>
      <c r="AX18" s="377"/>
      <c r="AY18" s="377"/>
      <c r="AZ18" s="377"/>
      <c r="BA18" s="377"/>
      <c r="BB18" s="377"/>
      <c r="BC18" s="377"/>
      <c r="BD18" s="377"/>
      <c r="BE18" s="377"/>
      <c r="BF18" s="377"/>
      <c r="BG18" s="377"/>
      <c r="BH18" s="377"/>
      <c r="BI18" s="377"/>
      <c r="BJ18" s="377"/>
      <c r="BK18" s="377"/>
    </row>
    <row r="19" spans="1:63" s="11" customFormat="1" ht="15.75" x14ac:dyDescent="0.25">
      <c r="A19" s="380">
        <v>17</v>
      </c>
      <c r="B19" s="380">
        <v>617</v>
      </c>
      <c r="C19" s="380" t="s">
        <v>155</v>
      </c>
      <c r="D19" s="381" t="s">
        <v>1198</v>
      </c>
      <c r="E19" s="381" t="s">
        <v>1199</v>
      </c>
      <c r="F19" s="381" t="s">
        <v>941</v>
      </c>
      <c r="G19" s="380" t="s">
        <v>136</v>
      </c>
      <c r="H19" s="446">
        <v>1935</v>
      </c>
      <c r="I19" s="380" t="s">
        <v>171</v>
      </c>
      <c r="J19" s="385">
        <v>303996667</v>
      </c>
      <c r="K19" s="482">
        <v>41902</v>
      </c>
      <c r="L19" s="386" t="s">
        <v>1200</v>
      </c>
      <c r="M19" s="387">
        <v>518664645676</v>
      </c>
      <c r="N19" s="499">
        <v>43309</v>
      </c>
      <c r="O19" s="377"/>
      <c r="P19" s="377"/>
      <c r="Q19" s="377"/>
      <c r="R19" s="377"/>
      <c r="S19" s="377"/>
      <c r="T19" s="377"/>
      <c r="U19" s="377"/>
      <c r="V19" s="377"/>
      <c r="W19" s="377"/>
      <c r="X19" s="377"/>
      <c r="Y19" s="377"/>
      <c r="Z19" s="377"/>
      <c r="AA19" s="377"/>
      <c r="AB19" s="377"/>
      <c r="AC19" s="377"/>
      <c r="AD19" s="377"/>
      <c r="AE19" s="377"/>
      <c r="AF19" s="377"/>
      <c r="AG19" s="377"/>
      <c r="AH19" s="377"/>
      <c r="AI19" s="377"/>
      <c r="AJ19" s="377"/>
      <c r="AK19" s="377"/>
      <c r="AL19" s="377"/>
      <c r="AM19" s="377"/>
      <c r="AN19" s="377"/>
      <c r="AO19" s="377"/>
      <c r="AP19" s="377"/>
      <c r="AQ19" s="377"/>
      <c r="AR19" s="377"/>
      <c r="AS19" s="377"/>
      <c r="AT19" s="377"/>
      <c r="AU19" s="377"/>
      <c r="AV19" s="377"/>
      <c r="AW19" s="377"/>
      <c r="AX19" s="377"/>
      <c r="AY19" s="377"/>
      <c r="AZ19" s="377"/>
      <c r="BA19" s="377"/>
      <c r="BB19" s="377"/>
      <c r="BC19" s="377"/>
      <c r="BD19" s="377"/>
      <c r="BE19" s="377"/>
      <c r="BF19" s="377"/>
      <c r="BG19" s="377"/>
      <c r="BH19" s="377"/>
      <c r="BI19" s="377"/>
      <c r="BJ19" s="377"/>
      <c r="BK19" s="377"/>
    </row>
    <row r="20" spans="1:63" s="11" customFormat="1" ht="15.75" x14ac:dyDescent="0.25">
      <c r="A20" s="380">
        <v>18</v>
      </c>
      <c r="B20" s="380">
        <v>618</v>
      </c>
      <c r="C20" s="380" t="s">
        <v>155</v>
      </c>
      <c r="D20" s="381" t="s">
        <v>1201</v>
      </c>
      <c r="E20" s="381" t="s">
        <v>1202</v>
      </c>
      <c r="F20" s="381" t="s">
        <v>756</v>
      </c>
      <c r="G20" s="380" t="s">
        <v>136</v>
      </c>
      <c r="H20" s="446">
        <v>2799</v>
      </c>
      <c r="I20" s="380" t="s">
        <v>171</v>
      </c>
      <c r="J20" s="385">
        <v>179376622</v>
      </c>
      <c r="K20" s="482">
        <v>41680</v>
      </c>
      <c r="L20" s="386" t="s">
        <v>1203</v>
      </c>
      <c r="M20" s="387">
        <v>902428080341</v>
      </c>
      <c r="N20" s="499">
        <v>44783</v>
      </c>
      <c r="O20" s="377"/>
      <c r="P20" s="377"/>
      <c r="Q20" s="377"/>
      <c r="R20" s="377"/>
      <c r="S20" s="377"/>
      <c r="T20" s="377"/>
      <c r="U20" s="377"/>
      <c r="V20" s="377"/>
      <c r="W20" s="377"/>
      <c r="X20" s="377"/>
      <c r="Y20" s="377"/>
      <c r="Z20" s="377"/>
      <c r="AA20" s="377"/>
      <c r="AB20" s="377"/>
      <c r="AC20" s="377"/>
      <c r="AD20" s="377"/>
      <c r="AE20" s="377"/>
      <c r="AF20" s="377"/>
      <c r="AG20" s="377"/>
      <c r="AH20" s="377"/>
      <c r="AI20" s="377"/>
      <c r="AJ20" s="377"/>
      <c r="AK20" s="377"/>
      <c r="AL20" s="377"/>
      <c r="AM20" s="377"/>
      <c r="AN20" s="377"/>
      <c r="AO20" s="377"/>
      <c r="AP20" s="377"/>
      <c r="AQ20" s="377"/>
      <c r="AR20" s="377"/>
      <c r="AS20" s="377"/>
      <c r="AT20" s="377"/>
      <c r="AU20" s="377"/>
      <c r="AV20" s="377"/>
      <c r="AW20" s="377"/>
      <c r="AX20" s="377"/>
      <c r="AY20" s="377"/>
      <c r="AZ20" s="377"/>
      <c r="BA20" s="377"/>
      <c r="BB20" s="377"/>
      <c r="BC20" s="377"/>
      <c r="BD20" s="377"/>
      <c r="BE20" s="377"/>
      <c r="BF20" s="377"/>
      <c r="BG20" s="377"/>
      <c r="BH20" s="377"/>
      <c r="BI20" s="377"/>
      <c r="BJ20" s="377"/>
      <c r="BK20" s="377"/>
    </row>
    <row r="21" spans="1:63" s="11" customFormat="1" ht="15.75" x14ac:dyDescent="0.25">
      <c r="A21" s="380">
        <v>19</v>
      </c>
      <c r="B21" s="380">
        <v>619</v>
      </c>
      <c r="C21" s="380" t="s">
        <v>155</v>
      </c>
      <c r="D21" s="381" t="s">
        <v>1204</v>
      </c>
      <c r="E21" s="381" t="s">
        <v>1205</v>
      </c>
      <c r="F21" s="381" t="s">
        <v>1206</v>
      </c>
      <c r="G21" s="380" t="s">
        <v>136</v>
      </c>
      <c r="H21" s="446">
        <v>2965</v>
      </c>
      <c r="I21" s="380" t="s">
        <v>171</v>
      </c>
      <c r="J21" s="385">
        <v>306264431</v>
      </c>
      <c r="K21" s="482">
        <v>42120</v>
      </c>
      <c r="L21" s="386" t="s">
        <v>1207</v>
      </c>
      <c r="M21" s="387">
        <v>476833594176</v>
      </c>
      <c r="N21" s="499">
        <v>45125</v>
      </c>
      <c r="O21" s="377"/>
      <c r="P21" s="377"/>
      <c r="Q21" s="377"/>
      <c r="R21" s="377"/>
      <c r="S21" s="377"/>
      <c r="T21" s="377"/>
      <c r="U21" s="377"/>
      <c r="V21" s="377"/>
      <c r="W21" s="377"/>
      <c r="X21" s="377"/>
      <c r="Y21" s="377"/>
      <c r="Z21" s="377"/>
      <c r="AA21" s="377"/>
      <c r="AB21" s="377"/>
      <c r="AC21" s="377"/>
      <c r="AD21" s="377"/>
      <c r="AE21" s="377"/>
      <c r="AF21" s="377"/>
      <c r="AG21" s="377"/>
      <c r="AH21" s="377"/>
      <c r="AI21" s="377"/>
      <c r="AJ21" s="377"/>
      <c r="AK21" s="377"/>
      <c r="AL21" s="377"/>
      <c r="AM21" s="377"/>
      <c r="AN21" s="377"/>
      <c r="AO21" s="377"/>
      <c r="AP21" s="377"/>
      <c r="AQ21" s="377"/>
      <c r="AR21" s="377"/>
      <c r="AS21" s="377"/>
      <c r="AT21" s="377"/>
      <c r="AU21" s="377"/>
      <c r="AV21" s="377"/>
      <c r="AW21" s="377"/>
      <c r="AX21" s="377"/>
      <c r="AY21" s="377"/>
      <c r="AZ21" s="377"/>
      <c r="BA21" s="377"/>
      <c r="BB21" s="377"/>
      <c r="BC21" s="377"/>
      <c r="BD21" s="377"/>
      <c r="BE21" s="377"/>
      <c r="BF21" s="377"/>
      <c r="BG21" s="377"/>
      <c r="BH21" s="377"/>
      <c r="BI21" s="377"/>
      <c r="BJ21" s="377"/>
      <c r="BK21" s="377"/>
    </row>
    <row r="22" spans="1:63" s="11" customFormat="1" ht="15.75" x14ac:dyDescent="0.25">
      <c r="A22" s="380">
        <v>20</v>
      </c>
      <c r="B22" s="380">
        <v>620</v>
      </c>
      <c r="C22" s="380" t="s">
        <v>155</v>
      </c>
      <c r="D22" s="381" t="s">
        <v>1208</v>
      </c>
      <c r="E22" s="381" t="s">
        <v>1209</v>
      </c>
      <c r="F22" s="381" t="s">
        <v>1210</v>
      </c>
      <c r="G22" s="380" t="s">
        <v>136</v>
      </c>
      <c r="H22" s="446">
        <v>1468</v>
      </c>
      <c r="I22" s="380" t="s">
        <v>171</v>
      </c>
      <c r="J22" s="385">
        <v>304158897</v>
      </c>
      <c r="K22" s="482">
        <v>41830</v>
      </c>
      <c r="L22" s="386" t="s">
        <v>1211</v>
      </c>
      <c r="M22" s="387">
        <v>314704604319</v>
      </c>
      <c r="N22" s="499">
        <v>42901</v>
      </c>
      <c r="O22" s="377"/>
      <c r="P22" s="377"/>
      <c r="Q22" s="377"/>
      <c r="R22" s="377"/>
      <c r="S22" s="377"/>
      <c r="T22" s="377"/>
      <c r="U22" s="377"/>
      <c r="V22" s="377"/>
      <c r="W22" s="377"/>
      <c r="X22" s="377"/>
      <c r="Y22" s="377"/>
      <c r="Z22" s="377"/>
      <c r="AA22" s="377"/>
      <c r="AB22" s="377"/>
      <c r="AC22" s="377"/>
      <c r="AD22" s="377"/>
      <c r="AE22" s="377"/>
      <c r="AF22" s="377"/>
      <c r="AG22" s="377"/>
      <c r="AH22" s="377"/>
      <c r="AI22" s="377"/>
      <c r="AJ22" s="377"/>
      <c r="AK22" s="377"/>
      <c r="AL22" s="377"/>
      <c r="AM22" s="377"/>
      <c r="AN22" s="377"/>
      <c r="AO22" s="377"/>
      <c r="AP22" s="377"/>
      <c r="AQ22" s="377"/>
      <c r="AR22" s="377"/>
      <c r="AS22" s="377"/>
      <c r="AT22" s="377"/>
      <c r="AU22" s="377"/>
      <c r="AV22" s="377"/>
      <c r="AW22" s="377"/>
      <c r="AX22" s="377"/>
      <c r="AY22" s="377"/>
      <c r="AZ22" s="377"/>
      <c r="BA22" s="377"/>
      <c r="BB22" s="377"/>
      <c r="BC22" s="377"/>
      <c r="BD22" s="377"/>
      <c r="BE22" s="377"/>
      <c r="BF22" s="377"/>
      <c r="BG22" s="377"/>
      <c r="BH22" s="377"/>
      <c r="BI22" s="377"/>
      <c r="BJ22" s="377"/>
      <c r="BK22" s="377"/>
    </row>
    <row r="23" spans="1:63" s="11" customFormat="1" ht="15.75" x14ac:dyDescent="0.25">
      <c r="A23" s="380">
        <v>21</v>
      </c>
      <c r="B23" s="380">
        <v>621</v>
      </c>
      <c r="C23" s="380" t="s">
        <v>155</v>
      </c>
      <c r="D23" s="381" t="s">
        <v>1212</v>
      </c>
      <c r="E23" s="381" t="s">
        <v>762</v>
      </c>
      <c r="F23" s="381" t="s">
        <v>763</v>
      </c>
      <c r="G23" s="380" t="s">
        <v>136</v>
      </c>
      <c r="H23" s="446">
        <v>1681</v>
      </c>
      <c r="I23" s="380" t="s">
        <v>171</v>
      </c>
      <c r="J23" s="385">
        <v>179894888</v>
      </c>
      <c r="K23" s="482">
        <v>41691</v>
      </c>
      <c r="L23" s="386" t="s">
        <v>1213</v>
      </c>
      <c r="M23" s="387">
        <v>607257781273</v>
      </c>
      <c r="N23" s="499">
        <v>43336</v>
      </c>
      <c r="O23" s="377"/>
      <c r="P23" s="377"/>
      <c r="Q23" s="377"/>
      <c r="R23" s="377"/>
      <c r="S23" s="377"/>
      <c r="T23" s="377"/>
      <c r="U23" s="377"/>
      <c r="V23" s="377"/>
      <c r="W23" s="377"/>
      <c r="X23" s="377"/>
      <c r="Y23" s="377"/>
      <c r="Z23" s="377"/>
      <c r="AA23" s="377"/>
      <c r="AB23" s="377"/>
      <c r="AC23" s="377"/>
      <c r="AD23" s="377"/>
      <c r="AE23" s="377"/>
      <c r="AF23" s="377"/>
      <c r="AG23" s="377"/>
      <c r="AH23" s="377"/>
      <c r="AI23" s="377"/>
      <c r="AJ23" s="377"/>
      <c r="AK23" s="377"/>
      <c r="AL23" s="377"/>
      <c r="AM23" s="377"/>
      <c r="AN23" s="377"/>
      <c r="AO23" s="377"/>
      <c r="AP23" s="377"/>
      <c r="AQ23" s="377"/>
      <c r="AR23" s="377"/>
      <c r="AS23" s="377"/>
      <c r="AT23" s="377"/>
      <c r="AU23" s="377"/>
      <c r="AV23" s="377"/>
      <c r="AW23" s="377"/>
      <c r="AX23" s="377"/>
      <c r="AY23" s="377"/>
      <c r="AZ23" s="377"/>
      <c r="BA23" s="377"/>
      <c r="BB23" s="377"/>
      <c r="BC23" s="377"/>
      <c r="BD23" s="377"/>
      <c r="BE23" s="377"/>
      <c r="BF23" s="377"/>
      <c r="BG23" s="377"/>
      <c r="BH23" s="377"/>
      <c r="BI23" s="377"/>
      <c r="BJ23" s="377"/>
      <c r="BK23" s="377"/>
    </row>
    <row r="24" spans="1:63" s="11" customFormat="1" ht="15.75" x14ac:dyDescent="0.25">
      <c r="A24" s="380">
        <v>22</v>
      </c>
      <c r="B24" s="380">
        <v>622</v>
      </c>
      <c r="C24" s="380" t="s">
        <v>155</v>
      </c>
      <c r="D24" s="381" t="s">
        <v>1214</v>
      </c>
      <c r="E24" s="381" t="s">
        <v>1215</v>
      </c>
      <c r="F24" s="381" t="s">
        <v>1216</v>
      </c>
      <c r="G24" s="380" t="s">
        <v>136</v>
      </c>
      <c r="H24" s="446">
        <v>2885</v>
      </c>
      <c r="I24" s="380" t="s">
        <v>171</v>
      </c>
      <c r="J24" s="385">
        <v>302134570</v>
      </c>
      <c r="K24" s="482">
        <v>41802</v>
      </c>
      <c r="L24" s="386" t="s">
        <v>1217</v>
      </c>
      <c r="M24" s="387">
        <v>426515476615</v>
      </c>
      <c r="N24" s="499">
        <v>44785</v>
      </c>
      <c r="O24" s="377"/>
      <c r="P24" s="377"/>
      <c r="Q24" s="377"/>
      <c r="R24" s="377"/>
      <c r="S24" s="377"/>
      <c r="T24" s="377"/>
      <c r="U24" s="377"/>
      <c r="V24" s="377"/>
      <c r="W24" s="377"/>
      <c r="X24" s="377"/>
      <c r="Y24" s="377"/>
      <c r="Z24" s="377"/>
      <c r="AA24" s="377"/>
      <c r="AB24" s="377"/>
      <c r="AC24" s="377"/>
      <c r="AD24" s="377"/>
      <c r="AE24" s="377"/>
      <c r="AF24" s="377"/>
      <c r="AG24" s="377"/>
      <c r="AH24" s="377"/>
      <c r="AI24" s="377"/>
      <c r="AJ24" s="377"/>
      <c r="AK24" s="377"/>
      <c r="AL24" s="377"/>
      <c r="AM24" s="377"/>
      <c r="AN24" s="377"/>
      <c r="AO24" s="377"/>
      <c r="AP24" s="377"/>
      <c r="AQ24" s="377"/>
      <c r="AR24" s="377"/>
      <c r="AS24" s="377"/>
      <c r="AT24" s="377"/>
      <c r="AU24" s="377"/>
      <c r="AV24" s="377"/>
      <c r="AW24" s="377"/>
      <c r="AX24" s="377"/>
      <c r="AY24" s="377"/>
      <c r="AZ24" s="377"/>
      <c r="BA24" s="377"/>
      <c r="BB24" s="377"/>
      <c r="BC24" s="377"/>
      <c r="BD24" s="377"/>
      <c r="BE24" s="377"/>
      <c r="BF24" s="377"/>
      <c r="BG24" s="377"/>
      <c r="BH24" s="377"/>
      <c r="BI24" s="377"/>
      <c r="BJ24" s="377"/>
      <c r="BK24" s="377"/>
    </row>
    <row r="25" spans="1:63" s="11" customFormat="1" ht="15.75" x14ac:dyDescent="0.25">
      <c r="A25" s="380">
        <v>23</v>
      </c>
      <c r="B25" s="380">
        <v>623</v>
      </c>
      <c r="C25" s="380" t="s">
        <v>155</v>
      </c>
      <c r="D25" s="381" t="s">
        <v>1218</v>
      </c>
      <c r="E25" s="381" t="s">
        <v>291</v>
      </c>
      <c r="F25" s="381" t="s">
        <v>292</v>
      </c>
      <c r="G25" s="380" t="s">
        <v>136</v>
      </c>
      <c r="H25" s="446">
        <v>1512</v>
      </c>
      <c r="I25" s="380" t="s">
        <v>171</v>
      </c>
      <c r="J25" s="385">
        <v>304105631</v>
      </c>
      <c r="K25" s="482">
        <v>41611</v>
      </c>
      <c r="L25" s="386" t="s">
        <v>1219</v>
      </c>
      <c r="M25" s="387">
        <v>503814268998</v>
      </c>
      <c r="N25" s="499">
        <v>42915</v>
      </c>
      <c r="O25" s="377"/>
      <c r="P25" s="377"/>
      <c r="Q25" s="377"/>
      <c r="R25" s="377"/>
      <c r="S25" s="377"/>
      <c r="T25" s="377"/>
      <c r="U25" s="377"/>
      <c r="V25" s="377"/>
      <c r="W25" s="377"/>
      <c r="X25" s="377"/>
      <c r="Y25" s="377"/>
      <c r="Z25" s="377"/>
      <c r="AA25" s="377"/>
      <c r="AB25" s="377"/>
      <c r="AC25" s="377"/>
      <c r="AD25" s="377"/>
      <c r="AE25" s="377"/>
      <c r="AF25" s="377"/>
      <c r="AG25" s="377"/>
      <c r="AH25" s="377"/>
      <c r="AI25" s="377"/>
      <c r="AJ25" s="377"/>
      <c r="AK25" s="377"/>
      <c r="AL25" s="377"/>
      <c r="AM25" s="377"/>
      <c r="AN25" s="377"/>
      <c r="AO25" s="377"/>
      <c r="AP25" s="377"/>
      <c r="AQ25" s="377"/>
      <c r="AR25" s="377"/>
      <c r="AS25" s="377"/>
      <c r="AT25" s="377"/>
      <c r="AU25" s="377"/>
      <c r="AV25" s="377"/>
      <c r="AW25" s="377"/>
      <c r="AX25" s="377"/>
      <c r="AY25" s="377"/>
      <c r="AZ25" s="377"/>
      <c r="BA25" s="377"/>
      <c r="BB25" s="377"/>
      <c r="BC25" s="377"/>
      <c r="BD25" s="377"/>
      <c r="BE25" s="377"/>
      <c r="BF25" s="377"/>
      <c r="BG25" s="377"/>
      <c r="BH25" s="377"/>
      <c r="BI25" s="377"/>
      <c r="BJ25" s="377"/>
      <c r="BK25" s="377"/>
    </row>
    <row r="26" spans="1:63" s="11" customFormat="1" ht="15.75" x14ac:dyDescent="0.25">
      <c r="A26" s="380">
        <v>24</v>
      </c>
      <c r="B26" s="380">
        <v>624</v>
      </c>
      <c r="C26" s="380" t="s">
        <v>155</v>
      </c>
      <c r="D26" s="381" t="s">
        <v>1220</v>
      </c>
      <c r="E26" s="381" t="s">
        <v>1127</v>
      </c>
      <c r="F26" s="381" t="s">
        <v>1128</v>
      </c>
      <c r="G26" s="380" t="s">
        <v>136</v>
      </c>
      <c r="H26" s="446">
        <v>2305</v>
      </c>
      <c r="I26" s="380" t="s">
        <v>171</v>
      </c>
      <c r="J26" s="385">
        <v>301280563</v>
      </c>
      <c r="K26" s="482">
        <v>41700</v>
      </c>
      <c r="L26" s="386" t="s">
        <v>1221</v>
      </c>
      <c r="M26" s="387">
        <v>533197101028</v>
      </c>
      <c r="N26" s="499">
        <v>45134</v>
      </c>
      <c r="O26" s="377"/>
      <c r="P26" s="377"/>
      <c r="Q26" s="377"/>
      <c r="R26" s="377"/>
      <c r="S26" s="377"/>
      <c r="T26" s="377"/>
      <c r="U26" s="377"/>
      <c r="V26" s="377"/>
      <c r="W26" s="377"/>
      <c r="X26" s="377"/>
      <c r="Y26" s="377"/>
      <c r="Z26" s="377"/>
      <c r="AA26" s="377"/>
      <c r="AB26" s="377"/>
      <c r="AC26" s="377"/>
      <c r="AD26" s="377"/>
      <c r="AE26" s="377"/>
      <c r="AF26" s="377"/>
      <c r="AG26" s="377"/>
      <c r="AH26" s="377"/>
      <c r="AI26" s="377"/>
      <c r="AJ26" s="377"/>
      <c r="AK26" s="377"/>
      <c r="AL26" s="377"/>
      <c r="AM26" s="377"/>
      <c r="AN26" s="377"/>
      <c r="AO26" s="377"/>
      <c r="AP26" s="377"/>
      <c r="AQ26" s="377"/>
      <c r="AR26" s="377"/>
      <c r="AS26" s="377"/>
      <c r="AT26" s="377"/>
      <c r="AU26" s="377"/>
      <c r="AV26" s="377"/>
      <c r="AW26" s="377"/>
      <c r="AX26" s="377"/>
      <c r="AY26" s="377"/>
      <c r="AZ26" s="377"/>
      <c r="BA26" s="377"/>
      <c r="BB26" s="377"/>
      <c r="BC26" s="377"/>
      <c r="BD26" s="377"/>
      <c r="BE26" s="377"/>
      <c r="BF26" s="377"/>
      <c r="BG26" s="377"/>
      <c r="BH26" s="377"/>
      <c r="BI26" s="377"/>
      <c r="BJ26" s="377"/>
      <c r="BK26" s="377"/>
    </row>
    <row r="27" spans="1:63" s="11" customFormat="1" ht="15.75" x14ac:dyDescent="0.25">
      <c r="A27" s="380">
        <v>25</v>
      </c>
      <c r="B27" s="380">
        <v>625</v>
      </c>
      <c r="C27" s="380" t="s">
        <v>155</v>
      </c>
      <c r="D27" s="381" t="s">
        <v>1222</v>
      </c>
      <c r="E27" s="381" t="s">
        <v>690</v>
      </c>
      <c r="F27" s="381" t="s">
        <v>691</v>
      </c>
      <c r="G27" s="380" t="s">
        <v>136</v>
      </c>
      <c r="H27" s="446">
        <v>2378</v>
      </c>
      <c r="I27" s="380" t="s">
        <v>171</v>
      </c>
      <c r="J27" s="385">
        <v>310592969</v>
      </c>
      <c r="K27" s="482">
        <v>41787</v>
      </c>
      <c r="L27" s="386" t="s">
        <v>1223</v>
      </c>
      <c r="M27" s="387">
        <v>388105494689</v>
      </c>
      <c r="N27" s="499">
        <v>44065</v>
      </c>
      <c r="O27" s="377"/>
      <c r="P27" s="377"/>
      <c r="Q27" s="377"/>
      <c r="R27" s="377"/>
      <c r="S27" s="377"/>
      <c r="T27" s="377"/>
      <c r="U27" s="377"/>
      <c r="V27" s="377"/>
      <c r="W27" s="377"/>
      <c r="X27" s="377"/>
      <c r="Y27" s="377"/>
      <c r="Z27" s="377"/>
      <c r="AA27" s="377"/>
      <c r="AB27" s="377"/>
      <c r="AC27" s="377"/>
      <c r="AD27" s="377"/>
      <c r="AE27" s="377"/>
      <c r="AF27" s="377"/>
      <c r="AG27" s="377"/>
      <c r="AH27" s="377"/>
      <c r="AI27" s="377"/>
      <c r="AJ27" s="377"/>
      <c r="AK27" s="377"/>
      <c r="AL27" s="377"/>
      <c r="AM27" s="377"/>
      <c r="AN27" s="377"/>
      <c r="AO27" s="377"/>
      <c r="AP27" s="377"/>
      <c r="AQ27" s="377"/>
      <c r="AR27" s="377"/>
      <c r="AS27" s="377"/>
      <c r="AT27" s="377"/>
      <c r="AU27" s="377"/>
      <c r="AV27" s="377"/>
      <c r="AW27" s="377"/>
      <c r="AX27" s="377"/>
      <c r="AY27" s="377"/>
      <c r="AZ27" s="377"/>
      <c r="BA27" s="377"/>
      <c r="BB27" s="377"/>
      <c r="BC27" s="377"/>
      <c r="BD27" s="377"/>
      <c r="BE27" s="377"/>
      <c r="BF27" s="377"/>
      <c r="BG27" s="377"/>
      <c r="BH27" s="377"/>
      <c r="BI27" s="377"/>
      <c r="BJ27" s="377"/>
      <c r="BK27" s="377"/>
    </row>
    <row r="28" spans="1:63" s="78" customFormat="1" ht="15.75" x14ac:dyDescent="0.25">
      <c r="A28" s="380">
        <v>26</v>
      </c>
      <c r="B28" s="380">
        <v>626</v>
      </c>
      <c r="C28" s="380" t="s">
        <v>155</v>
      </c>
      <c r="D28" s="381" t="s">
        <v>1224</v>
      </c>
      <c r="E28" s="381" t="s">
        <v>1225</v>
      </c>
      <c r="F28" s="381" t="s">
        <v>1226</v>
      </c>
      <c r="G28" s="380" t="s">
        <v>136</v>
      </c>
      <c r="H28" s="446">
        <v>3673</v>
      </c>
      <c r="I28" s="380" t="s">
        <v>171</v>
      </c>
      <c r="J28" s="385">
        <v>194938214</v>
      </c>
      <c r="K28" s="482">
        <v>41554</v>
      </c>
      <c r="L28" s="386" t="s">
        <v>1227</v>
      </c>
      <c r="M28" s="387" t="s">
        <v>342</v>
      </c>
      <c r="N28" s="499">
        <v>45836</v>
      </c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377"/>
      <c r="AC28" s="377"/>
      <c r="AD28" s="377"/>
      <c r="AE28" s="377"/>
      <c r="AF28" s="377"/>
      <c r="AG28" s="377"/>
      <c r="AH28" s="377"/>
      <c r="AI28" s="377"/>
      <c r="AJ28" s="377"/>
      <c r="AK28" s="377"/>
      <c r="AL28" s="377"/>
      <c r="AM28" s="377"/>
      <c r="AN28" s="377"/>
      <c r="AO28" s="377"/>
      <c r="AP28" s="377"/>
      <c r="AQ28" s="377"/>
      <c r="AR28" s="377"/>
      <c r="AS28" s="377"/>
      <c r="AT28" s="377"/>
      <c r="AU28" s="377"/>
      <c r="AV28" s="377"/>
      <c r="AW28" s="377"/>
      <c r="AX28" s="377"/>
      <c r="AY28" s="377"/>
      <c r="AZ28" s="377"/>
      <c r="BA28" s="377"/>
      <c r="BB28" s="377"/>
      <c r="BC28" s="377"/>
      <c r="BD28" s="377"/>
      <c r="BE28" s="377"/>
      <c r="BF28" s="377"/>
      <c r="BG28" s="377"/>
      <c r="BH28" s="377"/>
      <c r="BI28" s="377"/>
      <c r="BJ28" s="377"/>
      <c r="BK28" s="377"/>
    </row>
    <row r="29" spans="1:63" s="11" customFormat="1" ht="15.75" x14ac:dyDescent="0.25">
      <c r="A29" s="380">
        <v>27</v>
      </c>
      <c r="B29" s="407">
        <v>627</v>
      </c>
      <c r="C29" s="407" t="s">
        <v>155</v>
      </c>
      <c r="D29" s="408" t="s">
        <v>1228</v>
      </c>
      <c r="E29" s="408" t="s">
        <v>667</v>
      </c>
      <c r="F29" s="408" t="s">
        <v>668</v>
      </c>
      <c r="G29" s="407" t="s">
        <v>136</v>
      </c>
      <c r="H29" s="447"/>
      <c r="I29" s="407" t="s">
        <v>171</v>
      </c>
      <c r="J29" s="409">
        <v>302476500</v>
      </c>
      <c r="K29" s="495">
        <v>42092</v>
      </c>
      <c r="L29" s="377" t="s">
        <v>284</v>
      </c>
      <c r="M29" s="106"/>
      <c r="N29" s="499"/>
      <c r="O29" s="377"/>
      <c r="P29" s="377"/>
      <c r="Q29" s="377"/>
      <c r="R29" s="377"/>
      <c r="S29" s="377"/>
      <c r="T29" s="377"/>
      <c r="U29" s="377"/>
      <c r="V29" s="377"/>
      <c r="W29" s="377"/>
      <c r="X29" s="377"/>
      <c r="Y29" s="377"/>
      <c r="Z29" s="377"/>
      <c r="AA29" s="377"/>
      <c r="AB29" s="377"/>
      <c r="AC29" s="377"/>
      <c r="AD29" s="377"/>
      <c r="AE29" s="377"/>
      <c r="AF29" s="377"/>
      <c r="AG29" s="377"/>
      <c r="AH29" s="377"/>
      <c r="AI29" s="377"/>
      <c r="AJ29" s="377"/>
      <c r="AK29" s="377"/>
      <c r="AL29" s="377"/>
      <c r="AM29" s="377"/>
      <c r="AN29" s="377"/>
      <c r="AO29" s="377"/>
      <c r="AP29" s="377"/>
      <c r="AQ29" s="377"/>
      <c r="AR29" s="377"/>
      <c r="AS29" s="377"/>
      <c r="AT29" s="377"/>
      <c r="AU29" s="377"/>
      <c r="AV29" s="377"/>
      <c r="AW29" s="377"/>
      <c r="AX29" s="377"/>
      <c r="AY29" s="377"/>
      <c r="AZ29" s="377"/>
      <c r="BA29" s="377"/>
      <c r="BB29" s="377"/>
      <c r="BC29" s="377"/>
      <c r="BD29" s="377"/>
      <c r="BE29" s="377"/>
      <c r="BF29" s="377"/>
      <c r="BG29" s="377"/>
      <c r="BH29" s="377"/>
      <c r="BI29" s="377"/>
      <c r="BJ29" s="377"/>
      <c r="BK29" s="377"/>
    </row>
    <row r="30" spans="1:63" s="11" customFormat="1" ht="15.75" x14ac:dyDescent="0.25">
      <c r="A30" s="380">
        <v>28</v>
      </c>
      <c r="B30" s="380">
        <v>628</v>
      </c>
      <c r="C30" s="380" t="s">
        <v>155</v>
      </c>
      <c r="D30" s="381" t="s">
        <v>1229</v>
      </c>
      <c r="E30" s="381" t="s">
        <v>1230</v>
      </c>
      <c r="F30" s="381" t="s">
        <v>1231</v>
      </c>
      <c r="G30" s="380" t="s">
        <v>113</v>
      </c>
      <c r="H30" s="446">
        <v>2696</v>
      </c>
      <c r="I30" s="380" t="s">
        <v>171</v>
      </c>
      <c r="J30" s="385">
        <v>312117864</v>
      </c>
      <c r="K30" s="482">
        <v>41923</v>
      </c>
      <c r="L30" s="386" t="s">
        <v>1232</v>
      </c>
      <c r="M30" s="387">
        <v>321796080219</v>
      </c>
      <c r="N30" s="499">
        <v>44768</v>
      </c>
      <c r="O30" s="377"/>
      <c r="P30" s="377"/>
      <c r="Q30" s="377"/>
      <c r="R30" s="377"/>
      <c r="S30" s="377"/>
      <c r="T30" s="377"/>
      <c r="U30" s="377"/>
      <c r="V30" s="377"/>
      <c r="W30" s="377"/>
      <c r="X30" s="377"/>
      <c r="Y30" s="377"/>
      <c r="Z30" s="377"/>
      <c r="AA30" s="377"/>
      <c r="AB30" s="377"/>
      <c r="AC30" s="377"/>
      <c r="AD30" s="377"/>
      <c r="AE30" s="377"/>
      <c r="AF30" s="377"/>
      <c r="AG30" s="377"/>
      <c r="AH30" s="377"/>
      <c r="AI30" s="377"/>
      <c r="AJ30" s="377"/>
      <c r="AK30" s="377"/>
      <c r="AL30" s="377"/>
      <c r="AM30" s="377"/>
      <c r="AN30" s="377"/>
      <c r="AO30" s="377"/>
      <c r="AP30" s="377"/>
      <c r="AQ30" s="377"/>
      <c r="AR30" s="377"/>
      <c r="AS30" s="377"/>
      <c r="AT30" s="377"/>
      <c r="AU30" s="377"/>
      <c r="AV30" s="377"/>
      <c r="AW30" s="377"/>
      <c r="AX30" s="377"/>
      <c r="AY30" s="377"/>
      <c r="AZ30" s="377"/>
      <c r="BA30" s="377"/>
      <c r="BB30" s="377"/>
      <c r="BC30" s="377"/>
      <c r="BD30" s="377"/>
      <c r="BE30" s="377"/>
      <c r="BF30" s="377"/>
      <c r="BG30" s="377"/>
      <c r="BH30" s="377"/>
      <c r="BI30" s="377"/>
      <c r="BJ30" s="377"/>
      <c r="BK30" s="377"/>
    </row>
    <row r="31" spans="1:63" s="11" customFormat="1" ht="15.75" x14ac:dyDescent="0.25">
      <c r="A31" s="380">
        <v>29</v>
      </c>
      <c r="B31" s="380">
        <v>629</v>
      </c>
      <c r="C31" s="380" t="s">
        <v>155</v>
      </c>
      <c r="D31" s="381" t="s">
        <v>1233</v>
      </c>
      <c r="E31" s="381" t="s">
        <v>1234</v>
      </c>
      <c r="F31" s="381" t="s">
        <v>1235</v>
      </c>
      <c r="G31" s="380" t="s">
        <v>113</v>
      </c>
      <c r="H31" s="446">
        <v>2532</v>
      </c>
      <c r="I31" s="380" t="s">
        <v>171</v>
      </c>
      <c r="J31" s="385">
        <v>301040046</v>
      </c>
      <c r="K31" s="482">
        <v>41538</v>
      </c>
      <c r="L31" s="386" t="s">
        <v>1236</v>
      </c>
      <c r="M31" s="387">
        <v>904028138096</v>
      </c>
      <c r="N31" s="499">
        <v>44420</v>
      </c>
      <c r="O31" s="377"/>
      <c r="P31" s="377"/>
      <c r="Q31" s="377"/>
      <c r="R31" s="377"/>
      <c r="S31" s="377"/>
      <c r="T31" s="377"/>
      <c r="U31" s="377"/>
      <c r="V31" s="377"/>
      <c r="W31" s="377"/>
      <c r="X31" s="377"/>
      <c r="Y31" s="377"/>
      <c r="Z31" s="377"/>
      <c r="AA31" s="377"/>
      <c r="AB31" s="377"/>
      <c r="AC31" s="377"/>
      <c r="AD31" s="377"/>
      <c r="AE31" s="377"/>
      <c r="AF31" s="377"/>
      <c r="AG31" s="377"/>
      <c r="AH31" s="377"/>
      <c r="AI31" s="377"/>
      <c r="AJ31" s="377"/>
      <c r="AK31" s="377"/>
      <c r="AL31" s="377"/>
      <c r="AM31" s="377"/>
      <c r="AN31" s="377"/>
      <c r="AO31" s="377"/>
      <c r="AP31" s="377"/>
      <c r="AQ31" s="377"/>
      <c r="AR31" s="377"/>
      <c r="AS31" s="377"/>
      <c r="AT31" s="377"/>
      <c r="AU31" s="377"/>
      <c r="AV31" s="377"/>
      <c r="AW31" s="377"/>
      <c r="AX31" s="377"/>
      <c r="AY31" s="377"/>
      <c r="AZ31" s="377"/>
      <c r="BA31" s="377"/>
      <c r="BB31" s="377"/>
      <c r="BC31" s="377"/>
      <c r="BD31" s="377"/>
      <c r="BE31" s="377"/>
      <c r="BF31" s="377"/>
      <c r="BG31" s="377"/>
      <c r="BH31" s="377"/>
      <c r="BI31" s="377"/>
      <c r="BJ31" s="377"/>
      <c r="BK31" s="377"/>
    </row>
    <row r="32" spans="1:63" s="11" customFormat="1" ht="15.75" x14ac:dyDescent="0.25">
      <c r="A32" s="380">
        <v>30</v>
      </c>
      <c r="B32" s="380">
        <v>630</v>
      </c>
      <c r="C32" s="380" t="s">
        <v>155</v>
      </c>
      <c r="D32" s="381" t="s">
        <v>1237</v>
      </c>
      <c r="E32" s="381" t="s">
        <v>1238</v>
      </c>
      <c r="F32" s="381" t="s">
        <v>1239</v>
      </c>
      <c r="G32" s="380" t="s">
        <v>113</v>
      </c>
      <c r="H32" s="446">
        <v>2978</v>
      </c>
      <c r="I32" s="380" t="s">
        <v>171</v>
      </c>
      <c r="J32" s="385">
        <v>194058469</v>
      </c>
      <c r="K32" s="482">
        <v>41839</v>
      </c>
      <c r="L32" s="386" t="s">
        <v>1240</v>
      </c>
      <c r="M32" s="387">
        <v>359673892457</v>
      </c>
      <c r="N32" s="499">
        <v>45132</v>
      </c>
      <c r="O32" s="377"/>
      <c r="P32" s="377"/>
      <c r="Q32" s="377"/>
      <c r="R32" s="377"/>
      <c r="S32" s="377"/>
      <c r="T32" s="377"/>
      <c r="U32" s="377"/>
      <c r="V32" s="377"/>
      <c r="W32" s="377"/>
      <c r="X32" s="377"/>
      <c r="Y32" s="377"/>
      <c r="Z32" s="377"/>
      <c r="AA32" s="377"/>
      <c r="AB32" s="377"/>
      <c r="AC32" s="377"/>
      <c r="AD32" s="377"/>
      <c r="AE32" s="377"/>
      <c r="AF32" s="377"/>
      <c r="AG32" s="377"/>
      <c r="AH32" s="377"/>
      <c r="AI32" s="377"/>
      <c r="AJ32" s="377"/>
      <c r="AK32" s="377"/>
      <c r="AL32" s="377"/>
      <c r="AM32" s="377"/>
      <c r="AN32" s="377"/>
      <c r="AO32" s="377"/>
      <c r="AP32" s="377"/>
      <c r="AQ32" s="377"/>
      <c r="AR32" s="377"/>
      <c r="AS32" s="377"/>
      <c r="AT32" s="377"/>
      <c r="AU32" s="377"/>
      <c r="AV32" s="377"/>
      <c r="AW32" s="377"/>
      <c r="AX32" s="377"/>
      <c r="AY32" s="377"/>
      <c r="AZ32" s="377"/>
      <c r="BA32" s="377"/>
      <c r="BB32" s="377"/>
      <c r="BC32" s="377"/>
      <c r="BD32" s="377"/>
      <c r="BE32" s="377"/>
      <c r="BF32" s="377"/>
      <c r="BG32" s="377"/>
      <c r="BH32" s="377"/>
      <c r="BI32" s="377"/>
      <c r="BJ32" s="377"/>
      <c r="BK32" s="377"/>
    </row>
    <row r="33" spans="1:63" s="11" customFormat="1" ht="15.75" x14ac:dyDescent="0.25">
      <c r="A33" s="380">
        <v>31</v>
      </c>
      <c r="B33" s="380">
        <v>631</v>
      </c>
      <c r="C33" s="380" t="s">
        <v>155</v>
      </c>
      <c r="D33" s="381" t="s">
        <v>1241</v>
      </c>
      <c r="E33" s="381" t="s">
        <v>693</v>
      </c>
      <c r="F33" s="381" t="s">
        <v>1242</v>
      </c>
      <c r="G33" s="380" t="s">
        <v>113</v>
      </c>
      <c r="H33" s="446">
        <v>1682</v>
      </c>
      <c r="I33" s="380" t="s">
        <v>171</v>
      </c>
      <c r="J33" s="385">
        <v>200448400</v>
      </c>
      <c r="K33" s="482">
        <v>41778</v>
      </c>
      <c r="L33" s="386" t="s">
        <v>1243</v>
      </c>
      <c r="M33" s="387">
        <v>367606648376</v>
      </c>
      <c r="N33" s="499">
        <v>42908</v>
      </c>
      <c r="O33" s="377"/>
      <c r="P33" s="377"/>
      <c r="Q33" s="377"/>
      <c r="R33" s="377"/>
      <c r="S33" s="377"/>
      <c r="T33" s="377"/>
      <c r="U33" s="377"/>
      <c r="V33" s="377"/>
      <c r="W33" s="377"/>
      <c r="X33" s="377"/>
      <c r="Y33" s="377"/>
      <c r="Z33" s="377"/>
      <c r="AA33" s="377"/>
      <c r="AB33" s="377"/>
      <c r="AC33" s="377"/>
      <c r="AD33" s="377"/>
      <c r="AE33" s="377"/>
      <c r="AF33" s="377"/>
      <c r="AG33" s="377"/>
      <c r="AH33" s="377"/>
      <c r="AI33" s="377"/>
      <c r="AJ33" s="377"/>
      <c r="AK33" s="377"/>
      <c r="AL33" s="377"/>
      <c r="AM33" s="377"/>
      <c r="AN33" s="377"/>
      <c r="AO33" s="377"/>
      <c r="AP33" s="377"/>
      <c r="AQ33" s="377"/>
      <c r="AR33" s="377"/>
      <c r="AS33" s="377"/>
      <c r="AT33" s="377"/>
      <c r="AU33" s="377"/>
      <c r="AV33" s="377"/>
      <c r="AW33" s="377"/>
      <c r="AX33" s="377"/>
      <c r="AY33" s="377"/>
      <c r="AZ33" s="377"/>
      <c r="BA33" s="377"/>
      <c r="BB33" s="377"/>
      <c r="BC33" s="377"/>
      <c r="BD33" s="377"/>
      <c r="BE33" s="377"/>
      <c r="BF33" s="377"/>
      <c r="BG33" s="377"/>
      <c r="BH33" s="377"/>
      <c r="BI33" s="377"/>
      <c r="BJ33" s="377"/>
      <c r="BK33" s="377"/>
    </row>
    <row r="34" spans="1:63" s="78" customFormat="1" ht="15.75" x14ac:dyDescent="0.25">
      <c r="A34" s="380">
        <v>32</v>
      </c>
      <c r="B34" s="380">
        <v>632</v>
      </c>
      <c r="C34" s="380" t="s">
        <v>155</v>
      </c>
      <c r="D34" s="381" t="s">
        <v>1244</v>
      </c>
      <c r="E34" s="381" t="s">
        <v>1245</v>
      </c>
      <c r="F34" s="381" t="s">
        <v>1246</v>
      </c>
      <c r="G34" s="380" t="s">
        <v>113</v>
      </c>
      <c r="H34" s="446">
        <v>3571</v>
      </c>
      <c r="I34" s="380" t="s">
        <v>171</v>
      </c>
      <c r="J34" s="385">
        <v>193628514</v>
      </c>
      <c r="K34" s="482">
        <v>41868</v>
      </c>
      <c r="L34" s="386" t="s">
        <v>1247</v>
      </c>
      <c r="M34" s="387">
        <v>412943331370</v>
      </c>
      <c r="N34" s="499">
        <v>45463</v>
      </c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377"/>
      <c r="AC34" s="377"/>
      <c r="AD34" s="377"/>
      <c r="AE34" s="377"/>
      <c r="AF34" s="377"/>
      <c r="AG34" s="377"/>
      <c r="AH34" s="377"/>
      <c r="AI34" s="377"/>
      <c r="AJ34" s="377"/>
      <c r="AK34" s="377"/>
      <c r="AL34" s="377"/>
      <c r="AM34" s="377"/>
      <c r="AN34" s="377"/>
      <c r="AO34" s="377"/>
      <c r="AP34" s="377"/>
      <c r="AQ34" s="377"/>
      <c r="AR34" s="377"/>
      <c r="AS34" s="377"/>
      <c r="AT34" s="377"/>
      <c r="AU34" s="377"/>
      <c r="AV34" s="377"/>
      <c r="AW34" s="377"/>
      <c r="AX34" s="377"/>
      <c r="AY34" s="377"/>
      <c r="AZ34" s="377"/>
      <c r="BA34" s="377"/>
      <c r="BB34" s="377"/>
      <c r="BC34" s="377"/>
      <c r="BD34" s="377"/>
      <c r="BE34" s="377"/>
      <c r="BF34" s="377"/>
      <c r="BG34" s="377"/>
      <c r="BH34" s="377"/>
      <c r="BI34" s="377"/>
      <c r="BJ34" s="377"/>
      <c r="BK34" s="377"/>
    </row>
    <row r="35" spans="1:63" s="11" customFormat="1" ht="15.75" x14ac:dyDescent="0.25">
      <c r="A35" s="380">
        <v>33</v>
      </c>
      <c r="B35" s="380">
        <v>633</v>
      </c>
      <c r="C35" s="380" t="s">
        <v>155</v>
      </c>
      <c r="D35" s="381" t="s">
        <v>1248</v>
      </c>
      <c r="E35" s="381" t="s">
        <v>1249</v>
      </c>
      <c r="F35" s="381" t="s">
        <v>1250</v>
      </c>
      <c r="G35" s="380" t="s">
        <v>113</v>
      </c>
      <c r="H35" s="446">
        <v>1683</v>
      </c>
      <c r="I35" s="380" t="s">
        <v>171</v>
      </c>
      <c r="J35" s="385">
        <v>198518866</v>
      </c>
      <c r="K35" s="482">
        <v>41778</v>
      </c>
      <c r="L35" s="386" t="s">
        <v>1251</v>
      </c>
      <c r="M35" s="387">
        <v>736624262175</v>
      </c>
      <c r="N35" s="499">
        <v>42908</v>
      </c>
      <c r="O35" s="377"/>
      <c r="P35" s="377"/>
      <c r="Q35" s="377"/>
      <c r="R35" s="377"/>
      <c r="S35" s="377"/>
      <c r="T35" s="377"/>
      <c r="U35" s="377"/>
      <c r="V35" s="377"/>
      <c r="W35" s="377"/>
      <c r="X35" s="377"/>
      <c r="Y35" s="377"/>
      <c r="Z35" s="377"/>
      <c r="AA35" s="377"/>
      <c r="AB35" s="377"/>
      <c r="AC35" s="377"/>
      <c r="AD35" s="377"/>
      <c r="AE35" s="377"/>
      <c r="AF35" s="377"/>
      <c r="AG35" s="377"/>
      <c r="AH35" s="377"/>
      <c r="AI35" s="377"/>
      <c r="AJ35" s="377"/>
      <c r="AK35" s="377"/>
      <c r="AL35" s="377"/>
      <c r="AM35" s="377"/>
      <c r="AN35" s="377"/>
      <c r="AO35" s="377"/>
      <c r="AP35" s="377"/>
      <c r="AQ35" s="377"/>
      <c r="AR35" s="377"/>
      <c r="AS35" s="377"/>
      <c r="AT35" s="377"/>
      <c r="AU35" s="377"/>
      <c r="AV35" s="377"/>
      <c r="AW35" s="377"/>
      <c r="AX35" s="377"/>
      <c r="AY35" s="377"/>
      <c r="AZ35" s="377"/>
      <c r="BA35" s="377"/>
      <c r="BB35" s="377"/>
      <c r="BC35" s="377"/>
      <c r="BD35" s="377"/>
      <c r="BE35" s="377"/>
      <c r="BF35" s="377"/>
      <c r="BG35" s="377"/>
      <c r="BH35" s="377"/>
      <c r="BI35" s="377"/>
      <c r="BJ35" s="377"/>
      <c r="BK35" s="377"/>
    </row>
    <row r="36" spans="1:63" s="11" customFormat="1" ht="15.75" x14ac:dyDescent="0.25">
      <c r="A36" s="380">
        <v>34</v>
      </c>
      <c r="B36" s="380">
        <v>634</v>
      </c>
      <c r="C36" s="380" t="s">
        <v>155</v>
      </c>
      <c r="D36" s="381" t="s">
        <v>1252</v>
      </c>
      <c r="E36" s="381" t="s">
        <v>1253</v>
      </c>
      <c r="F36" s="381" t="s">
        <v>1254</v>
      </c>
      <c r="G36" s="380" t="s">
        <v>113</v>
      </c>
      <c r="H36" s="446">
        <v>1715</v>
      </c>
      <c r="I36" s="380" t="s">
        <v>171</v>
      </c>
      <c r="J36" s="385">
        <v>311800630</v>
      </c>
      <c r="K36" s="482">
        <v>41823</v>
      </c>
      <c r="L36" s="386" t="s">
        <v>1255</v>
      </c>
      <c r="M36" s="387">
        <v>484395464250</v>
      </c>
      <c r="N36" s="499">
        <v>43282</v>
      </c>
      <c r="O36" s="377"/>
      <c r="P36" s="377"/>
      <c r="Q36" s="377"/>
      <c r="R36" s="377"/>
      <c r="S36" s="377"/>
      <c r="T36" s="377"/>
      <c r="U36" s="377"/>
      <c r="V36" s="377"/>
      <c r="W36" s="377"/>
      <c r="X36" s="377"/>
      <c r="Y36" s="377"/>
      <c r="Z36" s="377"/>
      <c r="AA36" s="377"/>
      <c r="AB36" s="377"/>
      <c r="AC36" s="377"/>
      <c r="AD36" s="377"/>
      <c r="AE36" s="377"/>
      <c r="AF36" s="377"/>
      <c r="AG36" s="377"/>
      <c r="AH36" s="377"/>
      <c r="AI36" s="377"/>
      <c r="AJ36" s="377"/>
      <c r="AK36" s="377"/>
      <c r="AL36" s="377"/>
      <c r="AM36" s="377"/>
      <c r="AN36" s="377"/>
      <c r="AO36" s="377"/>
      <c r="AP36" s="377"/>
      <c r="AQ36" s="377"/>
      <c r="AR36" s="377"/>
      <c r="AS36" s="377"/>
      <c r="AT36" s="377"/>
      <c r="AU36" s="377"/>
      <c r="AV36" s="377"/>
      <c r="AW36" s="377"/>
      <c r="AX36" s="377"/>
      <c r="AY36" s="377"/>
      <c r="AZ36" s="377"/>
      <c r="BA36" s="377"/>
      <c r="BB36" s="377"/>
      <c r="BC36" s="377"/>
      <c r="BD36" s="377"/>
      <c r="BE36" s="377"/>
      <c r="BF36" s="377"/>
      <c r="BG36" s="377"/>
      <c r="BH36" s="377"/>
      <c r="BI36" s="377"/>
      <c r="BJ36" s="377"/>
      <c r="BK36" s="377"/>
    </row>
    <row r="37" spans="1:63" s="11" customFormat="1" ht="15.75" x14ac:dyDescent="0.25">
      <c r="A37" s="380">
        <v>35</v>
      </c>
      <c r="B37" s="380">
        <v>635</v>
      </c>
      <c r="C37" s="380" t="s">
        <v>155</v>
      </c>
      <c r="D37" s="381" t="s">
        <v>1256</v>
      </c>
      <c r="E37" s="381" t="s">
        <v>741</v>
      </c>
      <c r="F37" s="381" t="s">
        <v>742</v>
      </c>
      <c r="G37" s="380" t="s">
        <v>113</v>
      </c>
      <c r="H37" s="446">
        <v>3455</v>
      </c>
      <c r="I37" s="380" t="s">
        <v>171</v>
      </c>
      <c r="J37" s="385">
        <v>316120672</v>
      </c>
      <c r="K37" s="482">
        <v>42048</v>
      </c>
      <c r="L37" s="386" t="s">
        <v>1257</v>
      </c>
      <c r="M37" s="387">
        <v>164098171999</v>
      </c>
      <c r="N37" s="499">
        <v>45491</v>
      </c>
      <c r="O37" s="377"/>
      <c r="P37" s="377"/>
      <c r="Q37" s="377"/>
      <c r="R37" s="377"/>
      <c r="S37" s="377"/>
      <c r="T37" s="377"/>
      <c r="U37" s="377"/>
      <c r="V37" s="377"/>
      <c r="W37" s="377"/>
      <c r="X37" s="377"/>
      <c r="Y37" s="377"/>
      <c r="Z37" s="377"/>
      <c r="AA37" s="377"/>
      <c r="AB37" s="377"/>
      <c r="AC37" s="377"/>
      <c r="AD37" s="377"/>
      <c r="AE37" s="377"/>
      <c r="AF37" s="377"/>
      <c r="AG37" s="377"/>
      <c r="AH37" s="377"/>
      <c r="AI37" s="377"/>
      <c r="AJ37" s="377"/>
      <c r="AK37" s="377"/>
      <c r="AL37" s="377"/>
      <c r="AM37" s="377"/>
      <c r="AN37" s="377"/>
      <c r="AO37" s="377"/>
      <c r="AP37" s="377"/>
      <c r="AQ37" s="377"/>
      <c r="AR37" s="377"/>
      <c r="AS37" s="377"/>
      <c r="AT37" s="377"/>
      <c r="AU37" s="377"/>
      <c r="AV37" s="377"/>
      <c r="AW37" s="377"/>
      <c r="AX37" s="377"/>
      <c r="AY37" s="377"/>
      <c r="AZ37" s="377"/>
      <c r="BA37" s="377"/>
      <c r="BB37" s="377"/>
      <c r="BC37" s="377"/>
      <c r="BD37" s="377"/>
      <c r="BE37" s="377"/>
      <c r="BF37" s="377"/>
      <c r="BG37" s="377"/>
      <c r="BH37" s="377"/>
      <c r="BI37" s="377"/>
      <c r="BJ37" s="377"/>
      <c r="BK37" s="377"/>
    </row>
    <row r="38" spans="1:63" s="11" customFormat="1" ht="15.75" x14ac:dyDescent="0.25">
      <c r="A38" s="380">
        <v>36</v>
      </c>
      <c r="B38" s="380">
        <v>636</v>
      </c>
      <c r="C38" s="380" t="s">
        <v>155</v>
      </c>
      <c r="D38" s="381" t="s">
        <v>1258</v>
      </c>
      <c r="E38" s="381" t="s">
        <v>1259</v>
      </c>
      <c r="F38" s="381" t="s">
        <v>1260</v>
      </c>
      <c r="G38" s="380" t="s">
        <v>113</v>
      </c>
      <c r="H38" s="446">
        <v>2934</v>
      </c>
      <c r="I38" s="380" t="s">
        <v>171</v>
      </c>
      <c r="J38" s="385">
        <v>301592275</v>
      </c>
      <c r="K38" s="482">
        <v>41496</v>
      </c>
      <c r="L38" s="386" t="s">
        <v>1261</v>
      </c>
      <c r="M38" s="387">
        <v>274595748399</v>
      </c>
      <c r="N38" s="499">
        <v>44785</v>
      </c>
      <c r="O38" s="377"/>
      <c r="P38" s="377"/>
      <c r="Q38" s="377"/>
      <c r="R38" s="377"/>
      <c r="S38" s="377"/>
      <c r="T38" s="377"/>
      <c r="U38" s="377"/>
      <c r="V38" s="377"/>
      <c r="W38" s="377"/>
      <c r="X38" s="377"/>
      <c r="Y38" s="377"/>
      <c r="Z38" s="377"/>
      <c r="AA38" s="377"/>
      <c r="AB38" s="377"/>
      <c r="AC38" s="377"/>
      <c r="AD38" s="377"/>
      <c r="AE38" s="377"/>
      <c r="AF38" s="377"/>
      <c r="AG38" s="377"/>
      <c r="AH38" s="377"/>
      <c r="AI38" s="377"/>
      <c r="AJ38" s="377"/>
      <c r="AK38" s="377"/>
      <c r="AL38" s="377"/>
      <c r="AM38" s="377"/>
      <c r="AN38" s="377"/>
      <c r="AO38" s="377"/>
      <c r="AP38" s="377"/>
      <c r="AQ38" s="377"/>
      <c r="AR38" s="377"/>
      <c r="AS38" s="377"/>
      <c r="AT38" s="377"/>
      <c r="AU38" s="377"/>
      <c r="AV38" s="377"/>
      <c r="AW38" s="377"/>
      <c r="AX38" s="377"/>
      <c r="AY38" s="377"/>
      <c r="AZ38" s="377"/>
      <c r="BA38" s="377"/>
      <c r="BB38" s="377"/>
      <c r="BC38" s="377"/>
      <c r="BD38" s="377"/>
      <c r="BE38" s="377"/>
      <c r="BF38" s="377"/>
      <c r="BG38" s="377"/>
      <c r="BH38" s="377"/>
      <c r="BI38" s="377"/>
      <c r="BJ38" s="377"/>
      <c r="BK38" s="377"/>
    </row>
    <row r="39" spans="1:63" s="11" customFormat="1" ht="15.75" x14ac:dyDescent="0.25">
      <c r="A39" s="380">
        <v>37</v>
      </c>
      <c r="B39" s="380">
        <v>637</v>
      </c>
      <c r="C39" s="380" t="s">
        <v>155</v>
      </c>
      <c r="D39" s="381" t="s">
        <v>1262</v>
      </c>
      <c r="E39" s="381" t="s">
        <v>834</v>
      </c>
      <c r="F39" s="381" t="s">
        <v>835</v>
      </c>
      <c r="G39" s="380" t="s">
        <v>113</v>
      </c>
      <c r="H39" s="446">
        <v>2798</v>
      </c>
      <c r="I39" s="380" t="s">
        <v>171</v>
      </c>
      <c r="J39" s="385">
        <v>300257204</v>
      </c>
      <c r="K39" s="482">
        <v>41788</v>
      </c>
      <c r="L39" s="386" t="s">
        <v>1263</v>
      </c>
      <c r="M39" s="387">
        <v>890245335900</v>
      </c>
      <c r="N39" s="499">
        <v>44783</v>
      </c>
      <c r="O39" s="377"/>
      <c r="P39" s="377"/>
      <c r="Q39" s="377"/>
      <c r="R39" s="377"/>
      <c r="S39" s="377"/>
      <c r="T39" s="377"/>
      <c r="U39" s="377"/>
      <c r="V39" s="377"/>
      <c r="W39" s="377"/>
      <c r="X39" s="377"/>
      <c r="Y39" s="377"/>
      <c r="Z39" s="377"/>
      <c r="AA39" s="377"/>
      <c r="AB39" s="377"/>
      <c r="AC39" s="377"/>
      <c r="AD39" s="377"/>
      <c r="AE39" s="377"/>
      <c r="AF39" s="377"/>
      <c r="AG39" s="377"/>
      <c r="AH39" s="377"/>
      <c r="AI39" s="377"/>
      <c r="AJ39" s="377"/>
      <c r="AK39" s="377"/>
      <c r="AL39" s="377"/>
      <c r="AM39" s="377"/>
      <c r="AN39" s="377"/>
      <c r="AO39" s="377"/>
      <c r="AP39" s="377"/>
      <c r="AQ39" s="377"/>
      <c r="AR39" s="377"/>
      <c r="AS39" s="377"/>
      <c r="AT39" s="377"/>
      <c r="AU39" s="377"/>
      <c r="AV39" s="377"/>
      <c r="AW39" s="377"/>
      <c r="AX39" s="377"/>
      <c r="AY39" s="377"/>
      <c r="AZ39" s="377"/>
      <c r="BA39" s="377"/>
      <c r="BB39" s="377"/>
      <c r="BC39" s="377"/>
      <c r="BD39" s="377"/>
      <c r="BE39" s="377"/>
      <c r="BF39" s="377"/>
      <c r="BG39" s="377"/>
      <c r="BH39" s="377"/>
      <c r="BI39" s="377"/>
      <c r="BJ39" s="377"/>
      <c r="BK39" s="377"/>
    </row>
    <row r="40" spans="1:63" s="11" customFormat="1" ht="15.75" x14ac:dyDescent="0.25">
      <c r="A40" s="380">
        <v>38</v>
      </c>
      <c r="B40" s="380">
        <v>638</v>
      </c>
      <c r="C40" s="380" t="s">
        <v>155</v>
      </c>
      <c r="D40" s="381" t="s">
        <v>1264</v>
      </c>
      <c r="E40" s="381" t="s">
        <v>987</v>
      </c>
      <c r="F40" s="381" t="s">
        <v>988</v>
      </c>
      <c r="G40" s="380" t="s">
        <v>113</v>
      </c>
      <c r="H40" s="446">
        <v>1684</v>
      </c>
      <c r="I40" s="380" t="s">
        <v>171</v>
      </c>
      <c r="J40" s="385">
        <v>192455705</v>
      </c>
      <c r="K40" s="482">
        <v>41482</v>
      </c>
      <c r="L40" s="386" t="s">
        <v>1265</v>
      </c>
      <c r="M40" s="387">
        <v>237947190866</v>
      </c>
      <c r="N40" s="499">
        <v>42942</v>
      </c>
      <c r="O40" s="377"/>
      <c r="P40" s="377"/>
      <c r="Q40" s="377"/>
      <c r="R40" s="377"/>
      <c r="S40" s="377"/>
      <c r="T40" s="377"/>
      <c r="U40" s="377"/>
      <c r="V40" s="377"/>
      <c r="W40" s="377"/>
      <c r="X40" s="377"/>
      <c r="Y40" s="377"/>
      <c r="Z40" s="377"/>
      <c r="AA40" s="377"/>
      <c r="AB40" s="377"/>
      <c r="AC40" s="377"/>
      <c r="AD40" s="377"/>
      <c r="AE40" s="377"/>
      <c r="AF40" s="377"/>
      <c r="AG40" s="377"/>
      <c r="AH40" s="377"/>
      <c r="AI40" s="377"/>
      <c r="AJ40" s="377"/>
      <c r="AK40" s="377"/>
      <c r="AL40" s="377"/>
      <c r="AM40" s="377"/>
      <c r="AN40" s="377"/>
      <c r="AO40" s="377"/>
      <c r="AP40" s="377"/>
      <c r="AQ40" s="377"/>
      <c r="AR40" s="377"/>
      <c r="AS40" s="377"/>
      <c r="AT40" s="377"/>
      <c r="AU40" s="377"/>
      <c r="AV40" s="377"/>
      <c r="AW40" s="377"/>
      <c r="AX40" s="377"/>
      <c r="AY40" s="377"/>
      <c r="AZ40" s="377"/>
      <c r="BA40" s="377"/>
      <c r="BB40" s="377"/>
      <c r="BC40" s="377"/>
      <c r="BD40" s="377"/>
      <c r="BE40" s="377"/>
      <c r="BF40" s="377"/>
      <c r="BG40" s="377"/>
      <c r="BH40" s="377"/>
      <c r="BI40" s="377"/>
      <c r="BJ40" s="377"/>
      <c r="BK40" s="377"/>
    </row>
    <row r="41" spans="1:63" s="11" customFormat="1" ht="15.75" x14ac:dyDescent="0.25">
      <c r="A41" s="380">
        <v>39</v>
      </c>
      <c r="B41" s="380">
        <v>639</v>
      </c>
      <c r="C41" s="380" t="s">
        <v>155</v>
      </c>
      <c r="D41" s="381" t="s">
        <v>1266</v>
      </c>
      <c r="E41" s="381" t="s">
        <v>1267</v>
      </c>
      <c r="F41" s="381" t="s">
        <v>1268</v>
      </c>
      <c r="G41" s="380" t="s">
        <v>113</v>
      </c>
      <c r="H41" s="446">
        <v>2882</v>
      </c>
      <c r="I41" s="380" t="s">
        <v>171</v>
      </c>
      <c r="J41" s="385">
        <v>307336410</v>
      </c>
      <c r="K41" s="482">
        <v>42048</v>
      </c>
      <c r="L41" s="386" t="s">
        <v>1269</v>
      </c>
      <c r="M41" s="387" t="s">
        <v>342</v>
      </c>
      <c r="N41" s="499">
        <v>44785</v>
      </c>
      <c r="O41" s="377"/>
      <c r="P41" s="377"/>
      <c r="Q41" s="377"/>
      <c r="R41" s="377"/>
      <c r="S41" s="377"/>
      <c r="T41" s="377"/>
      <c r="U41" s="377"/>
      <c r="V41" s="377"/>
      <c r="W41" s="377"/>
      <c r="X41" s="377"/>
      <c r="Y41" s="377"/>
      <c r="Z41" s="377"/>
      <c r="AA41" s="377"/>
      <c r="AB41" s="377"/>
      <c r="AC41" s="377"/>
      <c r="AD41" s="377"/>
      <c r="AE41" s="377"/>
      <c r="AF41" s="377"/>
      <c r="AG41" s="377"/>
      <c r="AH41" s="377"/>
      <c r="AI41" s="377"/>
      <c r="AJ41" s="377"/>
      <c r="AK41" s="377"/>
      <c r="AL41" s="377"/>
      <c r="AM41" s="377"/>
      <c r="AN41" s="377"/>
      <c r="AO41" s="377"/>
      <c r="AP41" s="377"/>
      <c r="AQ41" s="377"/>
      <c r="AR41" s="377"/>
      <c r="AS41" s="377"/>
      <c r="AT41" s="377"/>
      <c r="AU41" s="377"/>
      <c r="AV41" s="377"/>
      <c r="AW41" s="377"/>
      <c r="AX41" s="377"/>
      <c r="AY41" s="377"/>
      <c r="AZ41" s="377"/>
      <c r="BA41" s="377"/>
      <c r="BB41" s="377"/>
      <c r="BC41" s="377"/>
      <c r="BD41" s="377"/>
      <c r="BE41" s="377"/>
      <c r="BF41" s="377"/>
      <c r="BG41" s="377"/>
      <c r="BH41" s="377"/>
      <c r="BI41" s="377"/>
      <c r="BJ41" s="377"/>
      <c r="BK41" s="377"/>
    </row>
    <row r="42" spans="1:63" s="78" customFormat="1" ht="15.75" x14ac:dyDescent="0.25">
      <c r="A42" s="380">
        <v>40</v>
      </c>
      <c r="B42" s="380">
        <v>640</v>
      </c>
      <c r="C42" s="380" t="s">
        <v>155</v>
      </c>
      <c r="D42" s="381" t="s">
        <v>1270</v>
      </c>
      <c r="E42" s="381" t="s">
        <v>1271</v>
      </c>
      <c r="F42" s="381" t="s">
        <v>1272</v>
      </c>
      <c r="G42" s="380" t="s">
        <v>113</v>
      </c>
      <c r="H42" s="446">
        <v>1686</v>
      </c>
      <c r="I42" s="380" t="s">
        <v>172</v>
      </c>
      <c r="J42" s="385">
        <v>192642405</v>
      </c>
      <c r="K42" s="482">
        <v>41806</v>
      </c>
      <c r="L42" s="386" t="s">
        <v>1273</v>
      </c>
      <c r="M42" s="387" t="s">
        <v>342</v>
      </c>
      <c r="N42" s="499">
        <v>42908</v>
      </c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377"/>
      <c r="AC42" s="377"/>
      <c r="AD42" s="377"/>
      <c r="AE42" s="377"/>
      <c r="AF42" s="377"/>
      <c r="AG42" s="377"/>
      <c r="AH42" s="377"/>
      <c r="AI42" s="377"/>
      <c r="AJ42" s="377"/>
      <c r="AK42" s="377"/>
      <c r="AL42" s="377"/>
      <c r="AM42" s="377"/>
      <c r="AN42" s="377"/>
      <c r="AO42" s="377"/>
      <c r="AP42" s="377"/>
      <c r="AQ42" s="377"/>
      <c r="AR42" s="377"/>
      <c r="AS42" s="377"/>
      <c r="AT42" s="377"/>
      <c r="AU42" s="377"/>
      <c r="AV42" s="377"/>
      <c r="AW42" s="377"/>
      <c r="AX42" s="377"/>
      <c r="AY42" s="377"/>
      <c r="AZ42" s="377"/>
      <c r="BA42" s="377"/>
      <c r="BB42" s="377"/>
      <c r="BC42" s="377"/>
      <c r="BD42" s="377"/>
      <c r="BE42" s="377"/>
      <c r="BF42" s="377"/>
      <c r="BG42" s="377"/>
      <c r="BH42" s="377"/>
      <c r="BI42" s="377"/>
      <c r="BJ42" s="377"/>
      <c r="BK42" s="377"/>
    </row>
    <row r="43" spans="1:63" s="11" customFormat="1" ht="15.75" x14ac:dyDescent="0.25">
      <c r="A43" s="380">
        <v>41</v>
      </c>
      <c r="B43" s="380">
        <v>641</v>
      </c>
      <c r="C43" s="380" t="s">
        <v>155</v>
      </c>
      <c r="D43" s="381" t="s">
        <v>1274</v>
      </c>
      <c r="E43" s="381" t="s">
        <v>1275</v>
      </c>
      <c r="F43" s="381" t="s">
        <v>1276</v>
      </c>
      <c r="G43" s="380" t="s">
        <v>113</v>
      </c>
      <c r="H43" s="446">
        <v>1685</v>
      </c>
      <c r="I43" s="380" t="s">
        <v>172</v>
      </c>
      <c r="J43" s="385">
        <v>301280107</v>
      </c>
      <c r="K43" s="482">
        <v>41782</v>
      </c>
      <c r="L43" s="386" t="s">
        <v>1277</v>
      </c>
      <c r="M43" s="387">
        <v>480221744825</v>
      </c>
      <c r="N43" s="499">
        <v>42908</v>
      </c>
      <c r="O43" s="377"/>
      <c r="P43" s="377"/>
      <c r="Q43" s="377"/>
      <c r="R43" s="377"/>
      <c r="S43" s="377"/>
      <c r="T43" s="377"/>
      <c r="U43" s="377"/>
      <c r="V43" s="377"/>
      <c r="W43" s="377"/>
      <c r="X43" s="377"/>
      <c r="Y43" s="377"/>
      <c r="Z43" s="377"/>
      <c r="AA43" s="377"/>
      <c r="AB43" s="377"/>
      <c r="AC43" s="377"/>
      <c r="AD43" s="377"/>
      <c r="AE43" s="377"/>
      <c r="AF43" s="377"/>
      <c r="AG43" s="377"/>
      <c r="AH43" s="377"/>
      <c r="AI43" s="377"/>
      <c r="AJ43" s="377"/>
      <c r="AK43" s="377"/>
      <c r="AL43" s="377"/>
      <c r="AM43" s="377"/>
      <c r="AN43" s="377"/>
      <c r="AO43" s="377"/>
      <c r="AP43" s="377"/>
      <c r="AQ43" s="377"/>
      <c r="AR43" s="377"/>
      <c r="AS43" s="377"/>
      <c r="AT43" s="377"/>
      <c r="AU43" s="377"/>
      <c r="AV43" s="377"/>
      <c r="AW43" s="377"/>
      <c r="AX43" s="377"/>
      <c r="AY43" s="377"/>
      <c r="AZ43" s="377"/>
      <c r="BA43" s="377"/>
      <c r="BB43" s="377"/>
      <c r="BC43" s="377"/>
      <c r="BD43" s="377"/>
      <c r="BE43" s="377"/>
      <c r="BF43" s="377"/>
      <c r="BG43" s="377"/>
      <c r="BH43" s="377"/>
      <c r="BI43" s="377"/>
      <c r="BJ43" s="377"/>
      <c r="BK43" s="377"/>
    </row>
    <row r="44" spans="1:63" ht="15.75" x14ac:dyDescent="0.25">
      <c r="A44" s="561"/>
      <c r="B44" s="561"/>
      <c r="C44" s="561"/>
      <c r="D44" s="562"/>
      <c r="H44" s="12"/>
    </row>
  </sheetData>
  <protectedRanges>
    <protectedRange sqref="O1:BK1" name="Range5_58"/>
  </protectedRanges>
  <autoFilter ref="A2:BK43" xr:uid="{72CE709C-90DF-408A-943B-70CE115CCEAC}"/>
  <sortState xmlns:xlrd2="http://schemas.microsoft.com/office/spreadsheetml/2017/richdata2" ref="B3:K43">
    <sortCondition ref="B3:B43"/>
  </sortState>
  <conditionalFormatting sqref="AR1">
    <cfRule type="cellIs" dxfId="7" priority="5" operator="equal">
      <formula>"FAIL"</formula>
    </cfRule>
    <cfRule type="cellIs" dxfId="6" priority="6" operator="equal">
      <formula>"PASS"</formula>
    </cfRule>
  </conditionalFormatting>
  <conditionalFormatting sqref="D29">
    <cfRule type="expression" dxfId="5" priority="3" stopIfTrue="1">
      <formula>ROW()=CELL("row")</formula>
    </cfRule>
  </conditionalFormatting>
  <pageMargins left="0.25" right="0.25" top="0.75" bottom="0.75" header="0.3" footer="0.3"/>
  <pageSetup paperSize="9" scale="22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rgb="FF00B050"/>
    <pageSetUpPr fitToPage="1"/>
  </sheetPr>
  <dimension ref="A1:BW47"/>
  <sheetViews>
    <sheetView zoomScaleNormal="100" workbookViewId="0">
      <pane xSplit="4" topLeftCell="G1" activePane="topRight" state="frozen"/>
      <selection pane="topRight" activeCell="H10" sqref="H10"/>
    </sheetView>
  </sheetViews>
  <sheetFormatPr defaultColWidth="9.140625" defaultRowHeight="15" customHeight="1" x14ac:dyDescent="0.25"/>
  <cols>
    <col min="1" max="1" width="8.5703125" style="6" bestFit="1" customWidth="1"/>
    <col min="2" max="2" width="15.85546875" style="6" bestFit="1" customWidth="1"/>
    <col min="3" max="3" width="12.5703125" style="6" bestFit="1" customWidth="1"/>
    <col min="4" max="4" width="31.28515625" style="6" bestFit="1" customWidth="1"/>
    <col min="5" max="5" width="29.85546875" style="6" bestFit="1" customWidth="1"/>
    <col min="6" max="6" width="27.28515625" style="6" bestFit="1" customWidth="1"/>
    <col min="7" max="7" width="14.42578125" style="6" bestFit="1" customWidth="1"/>
    <col min="8" max="8" width="14.5703125" style="6" bestFit="1" customWidth="1"/>
    <col min="9" max="9" width="11.28515625" style="6" bestFit="1" customWidth="1"/>
    <col min="10" max="10" width="14.28515625" style="6" bestFit="1" customWidth="1"/>
    <col min="11" max="11" width="11.85546875" style="498" bestFit="1" customWidth="1"/>
    <col min="12" max="12" width="14.42578125" style="6" bestFit="1" customWidth="1"/>
    <col min="13" max="13" width="16.140625" style="10" bestFit="1" customWidth="1"/>
    <col min="14" max="14" width="13.28515625" style="509" bestFit="1" customWidth="1"/>
    <col min="15" max="75" width="8.42578125" style="6" bestFit="1" customWidth="1"/>
    <col min="76" max="16384" width="9.140625" style="6"/>
  </cols>
  <sheetData>
    <row r="1" spans="1:75" s="17" customFormat="1" ht="185.25" x14ac:dyDescent="0.2">
      <c r="A1" s="374" t="s">
        <v>176</v>
      </c>
      <c r="B1" s="374" t="s">
        <v>127</v>
      </c>
      <c r="C1" s="374" t="s">
        <v>125</v>
      </c>
      <c r="D1" s="374" t="s">
        <v>129</v>
      </c>
      <c r="E1" s="374" t="s">
        <v>131</v>
      </c>
      <c r="F1" s="374" t="s">
        <v>133</v>
      </c>
      <c r="G1" s="374" t="s">
        <v>135</v>
      </c>
      <c r="H1" s="374" t="s">
        <v>137</v>
      </c>
      <c r="I1" s="374" t="s">
        <v>138</v>
      </c>
      <c r="J1" s="374" t="s">
        <v>139</v>
      </c>
      <c r="K1" s="481" t="s">
        <v>140</v>
      </c>
      <c r="L1" s="374" t="s">
        <v>709</v>
      </c>
      <c r="M1" s="411" t="s">
        <v>175</v>
      </c>
      <c r="N1" s="554" t="s">
        <v>177</v>
      </c>
      <c r="O1" s="555" t="s">
        <v>1278</v>
      </c>
      <c r="P1" s="555" t="s">
        <v>992</v>
      </c>
      <c r="Q1" s="555" t="s">
        <v>996</v>
      </c>
      <c r="R1" s="555" t="s">
        <v>998</v>
      </c>
      <c r="S1" s="555" t="s">
        <v>1000</v>
      </c>
      <c r="T1" s="555" t="s">
        <v>1002</v>
      </c>
      <c r="U1" s="555" t="s">
        <v>178</v>
      </c>
      <c r="V1" s="555" t="s">
        <v>179</v>
      </c>
      <c r="W1" s="555" t="s">
        <v>1279</v>
      </c>
      <c r="X1" s="555" t="s">
        <v>180</v>
      </c>
      <c r="Y1" s="555" t="s">
        <v>1280</v>
      </c>
      <c r="Z1" s="555" t="s">
        <v>1281</v>
      </c>
      <c r="AA1" s="555" t="s">
        <v>182</v>
      </c>
      <c r="AB1" s="555" t="s">
        <v>183</v>
      </c>
      <c r="AC1" s="555" t="s">
        <v>1282</v>
      </c>
      <c r="AD1" s="555" t="s">
        <v>184</v>
      </c>
      <c r="AE1" s="555" t="s">
        <v>1283</v>
      </c>
      <c r="AF1" s="555" t="s">
        <v>1284</v>
      </c>
      <c r="AG1" s="555" t="s">
        <v>1285</v>
      </c>
      <c r="AH1" s="555" t="s">
        <v>1286</v>
      </c>
      <c r="AI1" s="555" t="s">
        <v>1287</v>
      </c>
      <c r="AJ1" s="555" t="s">
        <v>1288</v>
      </c>
      <c r="AK1" s="555" t="s">
        <v>1289</v>
      </c>
      <c r="AL1" s="555" t="s">
        <v>1290</v>
      </c>
      <c r="AM1" s="555" t="s">
        <v>186</v>
      </c>
      <c r="AN1" s="555" t="s">
        <v>187</v>
      </c>
      <c r="AO1" s="555" t="s">
        <v>188</v>
      </c>
      <c r="AP1" s="555" t="s">
        <v>189</v>
      </c>
      <c r="AQ1" s="555" t="s">
        <v>1036</v>
      </c>
      <c r="AR1" s="555" t="s">
        <v>1037</v>
      </c>
      <c r="AS1" s="555" t="s">
        <v>190</v>
      </c>
      <c r="AT1" s="555" t="s">
        <v>191</v>
      </c>
      <c r="AU1" s="555" t="s">
        <v>192</v>
      </c>
      <c r="AV1" s="555" t="s">
        <v>193</v>
      </c>
      <c r="AW1" s="555" t="s">
        <v>1038</v>
      </c>
      <c r="AX1" s="555" t="s">
        <v>1039</v>
      </c>
      <c r="AY1" s="555" t="s">
        <v>194</v>
      </c>
      <c r="AZ1" s="555" t="s">
        <v>195</v>
      </c>
      <c r="BA1" s="556" t="s">
        <v>196</v>
      </c>
      <c r="BB1" s="555" t="s">
        <v>145</v>
      </c>
      <c r="BC1" s="555" t="s">
        <v>197</v>
      </c>
      <c r="BD1" s="555" t="s">
        <v>198</v>
      </c>
      <c r="BE1" s="555" t="s">
        <v>199</v>
      </c>
      <c r="BF1" s="555" t="s">
        <v>200</v>
      </c>
      <c r="BG1" s="555" t="s">
        <v>201</v>
      </c>
      <c r="BH1" s="555" t="s">
        <v>202</v>
      </c>
      <c r="BI1" s="555" t="s">
        <v>203</v>
      </c>
      <c r="BJ1" s="555" t="s">
        <v>204</v>
      </c>
      <c r="BK1" s="555" t="s">
        <v>205</v>
      </c>
      <c r="BL1" s="555" t="s">
        <v>206</v>
      </c>
      <c r="BM1" s="555" t="s">
        <v>207</v>
      </c>
      <c r="BN1" s="555" t="s">
        <v>208</v>
      </c>
      <c r="BO1" s="555" t="s">
        <v>209</v>
      </c>
      <c r="BP1" s="555" t="s">
        <v>210</v>
      </c>
      <c r="BQ1" s="555" t="s">
        <v>211</v>
      </c>
      <c r="BR1" s="555" t="s">
        <v>212</v>
      </c>
      <c r="BS1" s="555" t="s">
        <v>213</v>
      </c>
      <c r="BT1" s="555" t="s">
        <v>214</v>
      </c>
      <c r="BU1" s="555" t="s">
        <v>215</v>
      </c>
      <c r="BV1" s="555" t="s">
        <v>216</v>
      </c>
      <c r="BW1" s="555" t="s">
        <v>217</v>
      </c>
    </row>
    <row r="2" spans="1:75" s="16" customFormat="1" ht="15.75" x14ac:dyDescent="0.25">
      <c r="A2" s="24">
        <v>1</v>
      </c>
      <c r="B2" s="24">
        <v>2</v>
      </c>
      <c r="C2" s="24">
        <v>3</v>
      </c>
      <c r="D2" s="24">
        <v>4</v>
      </c>
      <c r="E2" s="24">
        <v>5</v>
      </c>
      <c r="F2" s="24">
        <v>6</v>
      </c>
      <c r="G2" s="24">
        <v>7</v>
      </c>
      <c r="H2" s="24">
        <v>8</v>
      </c>
      <c r="I2" s="24">
        <v>9</v>
      </c>
      <c r="J2" s="24">
        <v>10</v>
      </c>
      <c r="K2" s="24">
        <v>11</v>
      </c>
      <c r="L2" s="24">
        <v>12</v>
      </c>
      <c r="M2" s="24">
        <v>13</v>
      </c>
      <c r="N2" s="24">
        <v>14</v>
      </c>
      <c r="O2" s="24">
        <v>15</v>
      </c>
      <c r="P2" s="24">
        <v>16</v>
      </c>
      <c r="Q2" s="24">
        <v>17</v>
      </c>
      <c r="R2" s="24">
        <v>18</v>
      </c>
      <c r="S2" s="24">
        <v>19</v>
      </c>
      <c r="T2" s="24">
        <v>20</v>
      </c>
      <c r="U2" s="24">
        <v>21</v>
      </c>
      <c r="V2" s="24">
        <v>22</v>
      </c>
      <c r="W2" s="24">
        <v>23</v>
      </c>
      <c r="X2" s="24">
        <v>24</v>
      </c>
      <c r="Y2" s="24">
        <v>25</v>
      </c>
      <c r="Z2" s="24">
        <v>26</v>
      </c>
      <c r="AA2" s="24">
        <v>27</v>
      </c>
      <c r="AB2" s="24">
        <v>28</v>
      </c>
      <c r="AC2" s="24">
        <v>29</v>
      </c>
      <c r="AD2" s="24">
        <v>30</v>
      </c>
      <c r="AE2" s="24">
        <v>31</v>
      </c>
      <c r="AF2" s="24">
        <v>32</v>
      </c>
      <c r="AG2" s="24">
        <v>33</v>
      </c>
      <c r="AH2" s="24">
        <v>34</v>
      </c>
      <c r="AI2" s="24">
        <v>35</v>
      </c>
      <c r="AJ2" s="24">
        <v>36</v>
      </c>
      <c r="AK2" s="24">
        <v>37</v>
      </c>
      <c r="AL2" s="24">
        <v>38</v>
      </c>
      <c r="AM2" s="24">
        <v>39</v>
      </c>
      <c r="AN2" s="24">
        <v>40</v>
      </c>
      <c r="AO2" s="24">
        <v>41</v>
      </c>
      <c r="AP2" s="24">
        <v>42</v>
      </c>
      <c r="AQ2" s="24">
        <v>43</v>
      </c>
      <c r="AR2" s="24">
        <v>44</v>
      </c>
      <c r="AS2" s="24">
        <v>45</v>
      </c>
      <c r="AT2" s="24">
        <v>46</v>
      </c>
      <c r="AU2" s="24">
        <v>47</v>
      </c>
      <c r="AV2" s="24">
        <v>48</v>
      </c>
      <c r="AW2" s="24">
        <v>49</v>
      </c>
      <c r="AX2" s="24">
        <v>50</v>
      </c>
      <c r="AY2" s="24">
        <v>51</v>
      </c>
      <c r="AZ2" s="24">
        <v>52</v>
      </c>
      <c r="BA2" s="24">
        <v>53</v>
      </c>
      <c r="BB2" s="24">
        <v>54</v>
      </c>
      <c r="BC2" s="24">
        <v>55</v>
      </c>
      <c r="BD2" s="24">
        <v>56</v>
      </c>
      <c r="BE2" s="24">
        <v>57</v>
      </c>
      <c r="BF2" s="24">
        <v>58</v>
      </c>
      <c r="BG2" s="24">
        <v>59</v>
      </c>
      <c r="BH2" s="24">
        <v>60</v>
      </c>
      <c r="BI2" s="24">
        <v>61</v>
      </c>
      <c r="BJ2" s="24">
        <v>62</v>
      </c>
      <c r="BK2" s="24">
        <v>63</v>
      </c>
      <c r="BL2" s="24">
        <v>64</v>
      </c>
      <c r="BM2" s="24">
        <v>65</v>
      </c>
      <c r="BN2" s="24">
        <v>66</v>
      </c>
      <c r="BO2" s="24">
        <v>67</v>
      </c>
      <c r="BP2" s="24">
        <v>68</v>
      </c>
      <c r="BQ2" s="24">
        <v>69</v>
      </c>
      <c r="BR2" s="24">
        <v>70</v>
      </c>
      <c r="BS2" s="24">
        <v>71</v>
      </c>
      <c r="BT2" s="24">
        <v>72</v>
      </c>
      <c r="BU2" s="24">
        <v>73</v>
      </c>
      <c r="BV2" s="24">
        <v>74</v>
      </c>
      <c r="BW2" s="24">
        <v>75</v>
      </c>
    </row>
    <row r="3" spans="1:75" ht="15.75" x14ac:dyDescent="0.25">
      <c r="A3" s="374">
        <v>1</v>
      </c>
      <c r="B3" s="389">
        <v>701</v>
      </c>
      <c r="C3" s="389" t="s">
        <v>156</v>
      </c>
      <c r="D3" s="390" t="s">
        <v>1291</v>
      </c>
      <c r="E3" s="390" t="s">
        <v>720</v>
      </c>
      <c r="F3" s="390" t="s">
        <v>721</v>
      </c>
      <c r="G3" s="389" t="s">
        <v>136</v>
      </c>
      <c r="H3" s="389">
        <v>1320</v>
      </c>
      <c r="I3" s="389" t="s">
        <v>170</v>
      </c>
      <c r="J3" s="389">
        <v>111575334</v>
      </c>
      <c r="K3" s="496">
        <v>41186</v>
      </c>
      <c r="L3" s="384">
        <v>21747949478</v>
      </c>
      <c r="M3" s="392">
        <v>966445355820</v>
      </c>
      <c r="N3" s="511">
        <v>42598</v>
      </c>
      <c r="O3" s="389">
        <v>8</v>
      </c>
      <c r="P3" s="389">
        <v>9</v>
      </c>
      <c r="Q3" s="389">
        <v>9</v>
      </c>
      <c r="R3" s="389">
        <v>8</v>
      </c>
      <c r="S3" s="389">
        <v>7</v>
      </c>
      <c r="T3" s="389">
        <v>8</v>
      </c>
      <c r="U3" s="389">
        <v>15</v>
      </c>
      <c r="V3" s="389">
        <v>16</v>
      </c>
      <c r="W3" s="389">
        <v>15</v>
      </c>
      <c r="X3" s="389">
        <v>15</v>
      </c>
      <c r="Y3" s="389">
        <v>16</v>
      </c>
      <c r="Z3" s="389">
        <v>16</v>
      </c>
      <c r="AA3" s="389">
        <v>38</v>
      </c>
      <c r="AB3" s="389">
        <v>45</v>
      </c>
      <c r="AC3" s="374">
        <v>40</v>
      </c>
      <c r="AD3" s="389">
        <v>40</v>
      </c>
      <c r="AE3" s="389">
        <v>40</v>
      </c>
      <c r="AF3" s="389">
        <v>50</v>
      </c>
      <c r="AG3" s="389">
        <v>9</v>
      </c>
      <c r="AH3" s="389">
        <v>7</v>
      </c>
      <c r="AI3" s="389">
        <v>8</v>
      </c>
      <c r="AJ3" s="389">
        <v>8</v>
      </c>
      <c r="AK3" s="389">
        <v>8</v>
      </c>
      <c r="AL3" s="389">
        <v>8</v>
      </c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389"/>
      <c r="AY3" s="389"/>
      <c r="AZ3" s="389"/>
      <c r="BA3" s="389"/>
      <c r="BB3" s="389">
        <v>214</v>
      </c>
      <c r="BC3" s="389"/>
      <c r="BD3" s="389"/>
      <c r="BE3" s="389"/>
      <c r="BF3" s="389" t="s">
        <v>227</v>
      </c>
      <c r="BG3" s="389" t="s">
        <v>227</v>
      </c>
      <c r="BH3" s="389" t="s">
        <v>227</v>
      </c>
      <c r="BI3" s="389" t="s">
        <v>227</v>
      </c>
      <c r="BJ3" s="389" t="s">
        <v>227</v>
      </c>
      <c r="BK3" s="389" t="s">
        <v>227</v>
      </c>
      <c r="BL3" s="389" t="s">
        <v>227</v>
      </c>
      <c r="BM3" s="389" t="s">
        <v>227</v>
      </c>
      <c r="BN3" s="389" t="s">
        <v>227</v>
      </c>
      <c r="BO3" s="389" t="s">
        <v>227</v>
      </c>
      <c r="BP3" s="389" t="s">
        <v>227</v>
      </c>
      <c r="BQ3" s="389" t="s">
        <v>227</v>
      </c>
      <c r="BR3" s="389" t="s">
        <v>227</v>
      </c>
      <c r="BS3" s="389" t="s">
        <v>227</v>
      </c>
      <c r="BT3" s="389" t="s">
        <v>227</v>
      </c>
      <c r="BU3" s="389" t="s">
        <v>718</v>
      </c>
      <c r="BV3" s="389" t="s">
        <v>227</v>
      </c>
      <c r="BW3" s="389"/>
    </row>
    <row r="4" spans="1:75" ht="15.75" x14ac:dyDescent="0.25">
      <c r="A4" s="374">
        <v>2</v>
      </c>
      <c r="B4" s="389">
        <v>702</v>
      </c>
      <c r="C4" s="389" t="s">
        <v>156</v>
      </c>
      <c r="D4" s="390" t="s">
        <v>1292</v>
      </c>
      <c r="E4" s="390" t="s">
        <v>220</v>
      </c>
      <c r="F4" s="390" t="s">
        <v>1293</v>
      </c>
      <c r="G4" s="389" t="s">
        <v>136</v>
      </c>
      <c r="H4" s="389">
        <v>2528</v>
      </c>
      <c r="I4" s="389" t="s">
        <v>170</v>
      </c>
      <c r="J4" s="389">
        <v>300450571</v>
      </c>
      <c r="K4" s="496">
        <v>41369</v>
      </c>
      <c r="L4" s="384">
        <v>21128491384</v>
      </c>
      <c r="M4" s="392">
        <v>271271840775</v>
      </c>
      <c r="N4" s="511">
        <v>44420</v>
      </c>
      <c r="O4" s="389">
        <v>7</v>
      </c>
      <c r="P4" s="389">
        <v>6</v>
      </c>
      <c r="Q4" s="389">
        <v>8</v>
      </c>
      <c r="R4" s="389">
        <v>6</v>
      </c>
      <c r="S4" s="389">
        <v>7</v>
      </c>
      <c r="T4" s="389">
        <v>7</v>
      </c>
      <c r="U4" s="389">
        <v>12</v>
      </c>
      <c r="V4" s="389">
        <v>12</v>
      </c>
      <c r="W4" s="389">
        <v>12</v>
      </c>
      <c r="X4" s="389">
        <v>12</v>
      </c>
      <c r="Y4" s="389">
        <v>13</v>
      </c>
      <c r="Z4" s="389">
        <v>12</v>
      </c>
      <c r="AA4" s="389">
        <v>25</v>
      </c>
      <c r="AB4" s="389">
        <v>30</v>
      </c>
      <c r="AC4" s="374">
        <v>35</v>
      </c>
      <c r="AD4" s="389">
        <v>30</v>
      </c>
      <c r="AE4" s="389">
        <v>38</v>
      </c>
      <c r="AF4" s="389">
        <v>35</v>
      </c>
      <c r="AG4" s="389">
        <v>7</v>
      </c>
      <c r="AH4" s="389">
        <v>7</v>
      </c>
      <c r="AI4" s="389">
        <v>7</v>
      </c>
      <c r="AJ4" s="389">
        <v>8</v>
      </c>
      <c r="AK4" s="389">
        <v>6</v>
      </c>
      <c r="AL4" s="389">
        <v>7</v>
      </c>
      <c r="AM4" s="389"/>
      <c r="AN4" s="389"/>
      <c r="AO4" s="389"/>
      <c r="AP4" s="389"/>
      <c r="AQ4" s="389"/>
      <c r="AR4" s="389"/>
      <c r="AS4" s="389"/>
      <c r="AT4" s="389"/>
      <c r="AU4" s="389"/>
      <c r="AV4" s="389"/>
      <c r="AW4" s="389"/>
      <c r="AX4" s="389"/>
      <c r="AY4" s="389"/>
      <c r="AZ4" s="389"/>
      <c r="BA4" s="389"/>
      <c r="BB4" s="389">
        <v>208</v>
      </c>
      <c r="BC4" s="389"/>
      <c r="BD4" s="389"/>
      <c r="BE4" s="389"/>
      <c r="BF4" s="389" t="s">
        <v>227</v>
      </c>
      <c r="BG4" s="389" t="s">
        <v>227</v>
      </c>
      <c r="BH4" s="389" t="s">
        <v>227</v>
      </c>
      <c r="BI4" s="389" t="s">
        <v>227</v>
      </c>
      <c r="BJ4" s="389" t="s">
        <v>227</v>
      </c>
      <c r="BK4" s="389" t="s">
        <v>227</v>
      </c>
      <c r="BL4" s="389" t="s">
        <v>227</v>
      </c>
      <c r="BM4" s="389" t="s">
        <v>227</v>
      </c>
      <c r="BN4" s="389" t="s">
        <v>227</v>
      </c>
      <c r="BO4" s="389" t="s">
        <v>227</v>
      </c>
      <c r="BP4" s="389" t="s">
        <v>227</v>
      </c>
      <c r="BQ4" s="389" t="s">
        <v>227</v>
      </c>
      <c r="BR4" s="389" t="s">
        <v>227</v>
      </c>
      <c r="BS4" s="389" t="s">
        <v>227</v>
      </c>
      <c r="BT4" s="389" t="s">
        <v>227</v>
      </c>
      <c r="BU4" s="389" t="s">
        <v>227</v>
      </c>
      <c r="BV4" s="389" t="s">
        <v>232</v>
      </c>
      <c r="BW4" s="389"/>
    </row>
    <row r="5" spans="1:75" ht="15.75" x14ac:dyDescent="0.25">
      <c r="A5" s="374">
        <v>3</v>
      </c>
      <c r="B5" s="389">
        <v>703</v>
      </c>
      <c r="C5" s="389" t="s">
        <v>156</v>
      </c>
      <c r="D5" s="390" t="s">
        <v>1294</v>
      </c>
      <c r="E5" s="390" t="s">
        <v>1295</v>
      </c>
      <c r="F5" s="390" t="s">
        <v>1296</v>
      </c>
      <c r="G5" s="389" t="s">
        <v>136</v>
      </c>
      <c r="H5" s="389">
        <v>1435</v>
      </c>
      <c r="I5" s="389" t="s">
        <v>170</v>
      </c>
      <c r="J5" s="389">
        <v>300983191</v>
      </c>
      <c r="K5" s="496">
        <v>41380</v>
      </c>
      <c r="L5" s="384">
        <v>21462842608</v>
      </c>
      <c r="M5" s="392">
        <v>909261528309</v>
      </c>
      <c r="N5" s="511">
        <v>42668</v>
      </c>
      <c r="O5" s="389">
        <v>8</v>
      </c>
      <c r="P5" s="389">
        <v>9</v>
      </c>
      <c r="Q5" s="389">
        <v>8</v>
      </c>
      <c r="R5" s="389">
        <v>8</v>
      </c>
      <c r="S5" s="389">
        <v>8</v>
      </c>
      <c r="T5" s="389">
        <v>8</v>
      </c>
      <c r="U5" s="389">
        <v>13</v>
      </c>
      <c r="V5" s="389">
        <v>13</v>
      </c>
      <c r="W5" s="389">
        <v>12</v>
      </c>
      <c r="X5" s="389">
        <v>14</v>
      </c>
      <c r="Y5" s="389">
        <v>13</v>
      </c>
      <c r="Z5" s="389">
        <v>13</v>
      </c>
      <c r="AA5" s="389">
        <v>51</v>
      </c>
      <c r="AB5" s="389">
        <v>37</v>
      </c>
      <c r="AC5" s="374">
        <v>42</v>
      </c>
      <c r="AD5" s="389">
        <v>33</v>
      </c>
      <c r="AE5" s="389">
        <v>44</v>
      </c>
      <c r="AF5" s="389">
        <v>50</v>
      </c>
      <c r="AG5" s="389">
        <v>8</v>
      </c>
      <c r="AH5" s="389">
        <v>8</v>
      </c>
      <c r="AI5" s="389">
        <v>8</v>
      </c>
      <c r="AJ5" s="389">
        <v>9</v>
      </c>
      <c r="AK5" s="389">
        <v>8</v>
      </c>
      <c r="AL5" s="389">
        <v>9</v>
      </c>
      <c r="AM5" s="389"/>
      <c r="AN5" s="389"/>
      <c r="AO5" s="389"/>
      <c r="AP5" s="389"/>
      <c r="AQ5" s="389"/>
      <c r="AR5" s="389"/>
      <c r="AS5" s="389"/>
      <c r="AT5" s="389"/>
      <c r="AU5" s="389"/>
      <c r="AV5" s="389"/>
      <c r="AW5" s="389"/>
      <c r="AX5" s="389"/>
      <c r="AY5" s="389"/>
      <c r="AZ5" s="389"/>
      <c r="BA5" s="389"/>
      <c r="BB5" s="389">
        <v>200</v>
      </c>
      <c r="BC5" s="389"/>
      <c r="BD5" s="389"/>
      <c r="BE5" s="389"/>
      <c r="BF5" s="389" t="s">
        <v>227</v>
      </c>
      <c r="BG5" s="389" t="s">
        <v>227</v>
      </c>
      <c r="BH5" s="389" t="s">
        <v>227</v>
      </c>
      <c r="BI5" s="389" t="s">
        <v>227</v>
      </c>
      <c r="BJ5" s="389" t="s">
        <v>227</v>
      </c>
      <c r="BK5" s="389" t="s">
        <v>227</v>
      </c>
      <c r="BL5" s="389" t="s">
        <v>227</v>
      </c>
      <c r="BM5" s="389" t="s">
        <v>227</v>
      </c>
      <c r="BN5" s="389" t="s">
        <v>227</v>
      </c>
      <c r="BO5" s="389" t="s">
        <v>227</v>
      </c>
      <c r="BP5" s="389" t="s">
        <v>227</v>
      </c>
      <c r="BQ5" s="389" t="s">
        <v>227</v>
      </c>
      <c r="BR5" s="389" t="s">
        <v>227</v>
      </c>
      <c r="BS5" s="389" t="s">
        <v>227</v>
      </c>
      <c r="BT5" s="389" t="s">
        <v>227</v>
      </c>
      <c r="BU5" s="389" t="s">
        <v>718</v>
      </c>
      <c r="BV5" s="389" t="s">
        <v>227</v>
      </c>
      <c r="BW5" s="389"/>
    </row>
    <row r="6" spans="1:75" ht="15.75" x14ac:dyDescent="0.25">
      <c r="A6" s="374">
        <v>4</v>
      </c>
      <c r="B6" s="389">
        <v>704</v>
      </c>
      <c r="C6" s="389" t="s">
        <v>156</v>
      </c>
      <c r="D6" s="390" t="s">
        <v>1297</v>
      </c>
      <c r="E6" s="390" t="s">
        <v>1167</v>
      </c>
      <c r="F6" s="390" t="s">
        <v>1168</v>
      </c>
      <c r="G6" s="389" t="s">
        <v>136</v>
      </c>
      <c r="H6" s="389">
        <v>1439</v>
      </c>
      <c r="I6" s="389" t="s">
        <v>170</v>
      </c>
      <c r="J6" s="389">
        <v>173504647</v>
      </c>
      <c r="K6" s="496">
        <v>40486</v>
      </c>
      <c r="L6" s="384">
        <v>21438055008</v>
      </c>
      <c r="M6" s="392">
        <v>235612967018</v>
      </c>
      <c r="N6" s="511">
        <v>42604</v>
      </c>
      <c r="O6" s="389">
        <v>7</v>
      </c>
      <c r="P6" s="389">
        <v>6</v>
      </c>
      <c r="Q6" s="389">
        <v>7</v>
      </c>
      <c r="R6" s="389">
        <v>7</v>
      </c>
      <c r="S6" s="389">
        <v>6</v>
      </c>
      <c r="T6" s="389">
        <v>7</v>
      </c>
      <c r="U6" s="389">
        <v>12</v>
      </c>
      <c r="V6" s="389">
        <v>12</v>
      </c>
      <c r="W6" s="389">
        <v>12</v>
      </c>
      <c r="X6" s="389">
        <v>12</v>
      </c>
      <c r="Y6" s="389">
        <v>12</v>
      </c>
      <c r="Z6" s="389">
        <v>13</v>
      </c>
      <c r="AA6" s="389">
        <v>22</v>
      </c>
      <c r="AB6" s="389">
        <v>32</v>
      </c>
      <c r="AC6" s="374">
        <v>35</v>
      </c>
      <c r="AD6" s="389">
        <v>24</v>
      </c>
      <c r="AE6" s="389">
        <v>30</v>
      </c>
      <c r="AF6" s="389">
        <v>40</v>
      </c>
      <c r="AG6" s="389">
        <v>7</v>
      </c>
      <c r="AH6" s="389">
        <v>7</v>
      </c>
      <c r="AI6" s="389">
        <v>8</v>
      </c>
      <c r="AJ6" s="389">
        <v>8</v>
      </c>
      <c r="AK6" s="389">
        <v>7</v>
      </c>
      <c r="AL6" s="389">
        <v>7</v>
      </c>
      <c r="AM6" s="389"/>
      <c r="AN6" s="389"/>
      <c r="AO6" s="389"/>
      <c r="AP6" s="389"/>
      <c r="AQ6" s="389"/>
      <c r="AR6" s="389"/>
      <c r="AS6" s="389"/>
      <c r="AT6" s="389"/>
      <c r="AU6" s="389"/>
      <c r="AV6" s="389"/>
      <c r="AW6" s="389"/>
      <c r="AX6" s="389"/>
      <c r="AY6" s="389"/>
      <c r="AZ6" s="389"/>
      <c r="BA6" s="389"/>
      <c r="BB6" s="389">
        <v>203</v>
      </c>
      <c r="BC6" s="389"/>
      <c r="BD6" s="389"/>
      <c r="BE6" s="389"/>
      <c r="BF6" s="389" t="s">
        <v>227</v>
      </c>
      <c r="BG6" s="389" t="s">
        <v>227</v>
      </c>
      <c r="BH6" s="389" t="s">
        <v>227</v>
      </c>
      <c r="BI6" s="389" t="s">
        <v>227</v>
      </c>
      <c r="BJ6" s="389" t="s">
        <v>227</v>
      </c>
      <c r="BK6" s="389" t="s">
        <v>227</v>
      </c>
      <c r="BL6" s="389" t="s">
        <v>227</v>
      </c>
      <c r="BM6" s="389" t="s">
        <v>227</v>
      </c>
      <c r="BN6" s="389" t="s">
        <v>227</v>
      </c>
      <c r="BO6" s="389" t="s">
        <v>227</v>
      </c>
      <c r="BP6" s="389" t="s">
        <v>227</v>
      </c>
      <c r="BQ6" s="389" t="s">
        <v>227</v>
      </c>
      <c r="BR6" s="389" t="s">
        <v>227</v>
      </c>
      <c r="BS6" s="389" t="s">
        <v>227</v>
      </c>
      <c r="BT6" s="389" t="s">
        <v>227</v>
      </c>
      <c r="BU6" s="389" t="s">
        <v>247</v>
      </c>
      <c r="BV6" s="389" t="s">
        <v>232</v>
      </c>
      <c r="BW6" s="389"/>
    </row>
    <row r="7" spans="1:75" ht="15.75" x14ac:dyDescent="0.25">
      <c r="A7" s="374">
        <v>5</v>
      </c>
      <c r="B7" s="389">
        <v>705</v>
      </c>
      <c r="C7" s="389" t="s">
        <v>156</v>
      </c>
      <c r="D7" s="390" t="s">
        <v>1298</v>
      </c>
      <c r="E7" s="390" t="s">
        <v>1299</v>
      </c>
      <c r="F7" s="390" t="s">
        <v>1300</v>
      </c>
      <c r="G7" s="389" t="s">
        <v>113</v>
      </c>
      <c r="H7" s="389">
        <v>3447</v>
      </c>
      <c r="I7" s="389" t="s">
        <v>170</v>
      </c>
      <c r="J7" s="389">
        <v>302476501</v>
      </c>
      <c r="K7" s="496">
        <v>41322</v>
      </c>
      <c r="L7" s="384">
        <v>21265744828</v>
      </c>
      <c r="M7" s="392">
        <v>456878274669</v>
      </c>
      <c r="N7" s="511">
        <v>45498</v>
      </c>
      <c r="O7" s="389">
        <v>6</v>
      </c>
      <c r="P7" s="389">
        <v>7</v>
      </c>
      <c r="Q7" s="389">
        <v>7</v>
      </c>
      <c r="R7" s="389">
        <v>6</v>
      </c>
      <c r="S7" s="389">
        <v>7</v>
      </c>
      <c r="T7" s="389">
        <v>7</v>
      </c>
      <c r="U7" s="389">
        <v>12</v>
      </c>
      <c r="V7" s="389">
        <v>12</v>
      </c>
      <c r="W7" s="389">
        <v>13</v>
      </c>
      <c r="X7" s="389">
        <v>13</v>
      </c>
      <c r="Y7" s="389">
        <v>12</v>
      </c>
      <c r="Z7" s="389">
        <v>12</v>
      </c>
      <c r="AA7" s="389">
        <v>25</v>
      </c>
      <c r="AB7" s="389">
        <v>30</v>
      </c>
      <c r="AC7" s="374">
        <v>30</v>
      </c>
      <c r="AD7" s="389">
        <v>25</v>
      </c>
      <c r="AE7" s="389">
        <v>25</v>
      </c>
      <c r="AF7" s="389">
        <v>40</v>
      </c>
      <c r="AG7" s="389">
        <v>7</v>
      </c>
      <c r="AH7" s="389">
        <v>7</v>
      </c>
      <c r="AI7" s="389">
        <v>7</v>
      </c>
      <c r="AJ7" s="389">
        <v>6</v>
      </c>
      <c r="AK7" s="389">
        <v>7</v>
      </c>
      <c r="AL7" s="389">
        <v>7</v>
      </c>
      <c r="AM7" s="389"/>
      <c r="AN7" s="389"/>
      <c r="AO7" s="389"/>
      <c r="AP7" s="389"/>
      <c r="AQ7" s="389"/>
      <c r="AR7" s="389"/>
      <c r="AS7" s="389"/>
      <c r="AT7" s="389"/>
      <c r="AU7" s="389"/>
      <c r="AV7" s="389"/>
      <c r="AW7" s="389"/>
      <c r="AX7" s="389"/>
      <c r="AY7" s="389"/>
      <c r="AZ7" s="389"/>
      <c r="BA7" s="389"/>
      <c r="BB7" s="389">
        <v>189</v>
      </c>
      <c r="BC7" s="389"/>
      <c r="BD7" s="389"/>
      <c r="BE7" s="389"/>
      <c r="BF7" s="389" t="s">
        <v>227</v>
      </c>
      <c r="BG7" s="389" t="s">
        <v>227</v>
      </c>
      <c r="BH7" s="389" t="s">
        <v>227</v>
      </c>
      <c r="BI7" s="389" t="s">
        <v>227</v>
      </c>
      <c r="BJ7" s="389" t="s">
        <v>227</v>
      </c>
      <c r="BK7" s="389" t="s">
        <v>227</v>
      </c>
      <c r="BL7" s="389" t="s">
        <v>227</v>
      </c>
      <c r="BM7" s="389" t="s">
        <v>227</v>
      </c>
      <c r="BN7" s="389" t="s">
        <v>227</v>
      </c>
      <c r="BO7" s="389" t="s">
        <v>227</v>
      </c>
      <c r="BP7" s="389" t="s">
        <v>227</v>
      </c>
      <c r="BQ7" s="389" t="s">
        <v>227</v>
      </c>
      <c r="BR7" s="389" t="s">
        <v>227</v>
      </c>
      <c r="BS7" s="389" t="s">
        <v>227</v>
      </c>
      <c r="BT7" s="389" t="s">
        <v>227</v>
      </c>
      <c r="BU7" s="389" t="s">
        <v>247</v>
      </c>
      <c r="BV7" s="389" t="s">
        <v>247</v>
      </c>
      <c r="BW7" s="389"/>
    </row>
    <row r="8" spans="1:75" ht="15.75" x14ac:dyDescent="0.25">
      <c r="A8" s="374">
        <v>6</v>
      </c>
      <c r="B8" s="389">
        <v>706</v>
      </c>
      <c r="C8" s="389" t="s">
        <v>156</v>
      </c>
      <c r="D8" s="390" t="s">
        <v>1301</v>
      </c>
      <c r="E8" s="390" t="s">
        <v>1230</v>
      </c>
      <c r="F8" s="390" t="s">
        <v>1231</v>
      </c>
      <c r="G8" s="389" t="s">
        <v>113</v>
      </c>
      <c r="H8" s="389">
        <v>2975</v>
      </c>
      <c r="I8" s="389" t="s">
        <v>170</v>
      </c>
      <c r="J8" s="389">
        <v>311666352</v>
      </c>
      <c r="K8" s="496">
        <v>41501</v>
      </c>
      <c r="L8" s="384">
        <v>21700917759</v>
      </c>
      <c r="M8" s="392"/>
      <c r="N8" s="511">
        <v>45122</v>
      </c>
      <c r="O8" s="389">
        <v>6</v>
      </c>
      <c r="P8" s="389">
        <v>7</v>
      </c>
      <c r="Q8" s="389">
        <v>7</v>
      </c>
      <c r="R8" s="389">
        <v>6</v>
      </c>
      <c r="S8" s="389">
        <v>7</v>
      </c>
      <c r="T8" s="389">
        <v>7</v>
      </c>
      <c r="U8" s="389">
        <v>12</v>
      </c>
      <c r="V8" s="389">
        <v>12</v>
      </c>
      <c r="W8" s="389">
        <v>12</v>
      </c>
      <c r="X8" s="389">
        <v>12</v>
      </c>
      <c r="Y8" s="389">
        <v>12</v>
      </c>
      <c r="Z8" s="389">
        <v>13</v>
      </c>
      <c r="AA8" s="389">
        <v>25</v>
      </c>
      <c r="AB8" s="389">
        <v>28</v>
      </c>
      <c r="AC8" s="374">
        <v>35</v>
      </c>
      <c r="AD8" s="389">
        <v>24</v>
      </c>
      <c r="AE8" s="389">
        <v>30</v>
      </c>
      <c r="AF8" s="389">
        <v>35</v>
      </c>
      <c r="AG8" s="389">
        <v>6</v>
      </c>
      <c r="AH8" s="389">
        <v>8</v>
      </c>
      <c r="AI8" s="389">
        <v>7</v>
      </c>
      <c r="AJ8" s="389">
        <v>7</v>
      </c>
      <c r="AK8" s="389">
        <v>6</v>
      </c>
      <c r="AL8" s="389">
        <v>7</v>
      </c>
      <c r="AM8" s="389"/>
      <c r="AN8" s="389"/>
      <c r="AO8" s="389"/>
      <c r="AP8" s="389"/>
      <c r="AQ8" s="389"/>
      <c r="AR8" s="389"/>
      <c r="AS8" s="389"/>
      <c r="AT8" s="389"/>
      <c r="AU8" s="389"/>
      <c r="AV8" s="389"/>
      <c r="AW8" s="389"/>
      <c r="AX8" s="389"/>
      <c r="AY8" s="389"/>
      <c r="AZ8" s="389"/>
      <c r="BA8" s="389"/>
      <c r="BB8" s="389">
        <v>208</v>
      </c>
      <c r="BC8" s="389"/>
      <c r="BD8" s="389"/>
      <c r="BE8" s="389"/>
      <c r="BF8" s="389" t="s">
        <v>227</v>
      </c>
      <c r="BG8" s="389" t="s">
        <v>227</v>
      </c>
      <c r="BH8" s="389" t="s">
        <v>227</v>
      </c>
      <c r="BI8" s="389" t="s">
        <v>227</v>
      </c>
      <c r="BJ8" s="389" t="s">
        <v>227</v>
      </c>
      <c r="BK8" s="389" t="s">
        <v>227</v>
      </c>
      <c r="BL8" s="389" t="s">
        <v>227</v>
      </c>
      <c r="BM8" s="389" t="s">
        <v>227</v>
      </c>
      <c r="BN8" s="389" t="s">
        <v>227</v>
      </c>
      <c r="BO8" s="389" t="s">
        <v>227</v>
      </c>
      <c r="BP8" s="389" t="s">
        <v>227</v>
      </c>
      <c r="BQ8" s="389" t="s">
        <v>227</v>
      </c>
      <c r="BR8" s="389" t="s">
        <v>227</v>
      </c>
      <c r="BS8" s="389" t="s">
        <v>227</v>
      </c>
      <c r="BT8" s="389" t="s">
        <v>227</v>
      </c>
      <c r="BU8" s="389" t="s">
        <v>232</v>
      </c>
      <c r="BV8" s="389" t="s">
        <v>247</v>
      </c>
      <c r="BW8" s="389"/>
    </row>
    <row r="9" spans="1:75" ht="15.75" x14ac:dyDescent="0.25">
      <c r="A9" s="374">
        <v>7</v>
      </c>
      <c r="B9" s="389">
        <v>707</v>
      </c>
      <c r="C9" s="389" t="s">
        <v>156</v>
      </c>
      <c r="D9" s="390" t="s">
        <v>1302</v>
      </c>
      <c r="E9" s="390" t="s">
        <v>1303</v>
      </c>
      <c r="F9" s="390" t="s">
        <v>1304</v>
      </c>
      <c r="G9" s="389" t="s">
        <v>113</v>
      </c>
      <c r="H9" s="389">
        <v>1323</v>
      </c>
      <c r="I9" s="389" t="s">
        <v>170</v>
      </c>
      <c r="J9" s="389">
        <v>200495558</v>
      </c>
      <c r="K9" s="496">
        <v>41246</v>
      </c>
      <c r="L9" s="384">
        <v>21646877757</v>
      </c>
      <c r="M9" s="392">
        <v>868805659133</v>
      </c>
      <c r="N9" s="511">
        <v>42598</v>
      </c>
      <c r="O9" s="389">
        <v>6</v>
      </c>
      <c r="P9" s="389">
        <v>7</v>
      </c>
      <c r="Q9" s="389">
        <v>7</v>
      </c>
      <c r="R9" s="389">
        <v>7</v>
      </c>
      <c r="S9" s="389">
        <v>6</v>
      </c>
      <c r="T9" s="389">
        <v>7</v>
      </c>
      <c r="U9" s="389">
        <v>12</v>
      </c>
      <c r="V9" s="389">
        <v>12</v>
      </c>
      <c r="W9" s="389">
        <v>13</v>
      </c>
      <c r="X9" s="389">
        <v>12</v>
      </c>
      <c r="Y9" s="389">
        <v>13</v>
      </c>
      <c r="Z9" s="389">
        <v>13</v>
      </c>
      <c r="AA9" s="389">
        <v>28</v>
      </c>
      <c r="AB9" s="389">
        <v>31</v>
      </c>
      <c r="AC9" s="374">
        <v>34</v>
      </c>
      <c r="AD9" s="389">
        <v>24</v>
      </c>
      <c r="AE9" s="389">
        <v>35</v>
      </c>
      <c r="AF9" s="389">
        <v>40</v>
      </c>
      <c r="AG9" s="389">
        <v>6</v>
      </c>
      <c r="AH9" s="389">
        <v>7</v>
      </c>
      <c r="AI9" s="389">
        <v>7</v>
      </c>
      <c r="AJ9" s="389">
        <v>7</v>
      </c>
      <c r="AK9" s="389">
        <v>7</v>
      </c>
      <c r="AL9" s="389">
        <v>6</v>
      </c>
      <c r="AM9" s="389"/>
      <c r="AN9" s="389"/>
      <c r="AO9" s="389"/>
      <c r="AP9" s="389"/>
      <c r="AQ9" s="389"/>
      <c r="AR9" s="389"/>
      <c r="AS9" s="389"/>
      <c r="AT9" s="389"/>
      <c r="AU9" s="389"/>
      <c r="AV9" s="389"/>
      <c r="AW9" s="389"/>
      <c r="AX9" s="389"/>
      <c r="AY9" s="389"/>
      <c r="AZ9" s="389"/>
      <c r="BA9" s="389"/>
      <c r="BB9" s="389">
        <v>189</v>
      </c>
      <c r="BC9" s="389"/>
      <c r="BD9" s="389"/>
      <c r="BE9" s="389"/>
      <c r="BF9" s="389" t="s">
        <v>227</v>
      </c>
      <c r="BG9" s="389" t="s">
        <v>227</v>
      </c>
      <c r="BH9" s="389" t="s">
        <v>227</v>
      </c>
      <c r="BI9" s="389" t="s">
        <v>227</v>
      </c>
      <c r="BJ9" s="389" t="s">
        <v>227</v>
      </c>
      <c r="BK9" s="389" t="s">
        <v>227</v>
      </c>
      <c r="BL9" s="389" t="s">
        <v>227</v>
      </c>
      <c r="BM9" s="389" t="s">
        <v>227</v>
      </c>
      <c r="BN9" s="389" t="s">
        <v>227</v>
      </c>
      <c r="BO9" s="389" t="s">
        <v>227</v>
      </c>
      <c r="BP9" s="389" t="s">
        <v>227</v>
      </c>
      <c r="BQ9" s="389" t="s">
        <v>227</v>
      </c>
      <c r="BR9" s="389" t="s">
        <v>227</v>
      </c>
      <c r="BS9" s="389" t="s">
        <v>227</v>
      </c>
      <c r="BT9" s="389" t="s">
        <v>227</v>
      </c>
      <c r="BU9" s="389" t="s">
        <v>247</v>
      </c>
      <c r="BV9" s="389" t="s">
        <v>232</v>
      </c>
      <c r="BW9" s="389"/>
    </row>
    <row r="10" spans="1:75" ht="15.75" x14ac:dyDescent="0.25">
      <c r="A10" s="374">
        <v>8</v>
      </c>
      <c r="B10" s="389">
        <v>708</v>
      </c>
      <c r="C10" s="389" t="s">
        <v>156</v>
      </c>
      <c r="D10" s="390" t="s">
        <v>1305</v>
      </c>
      <c r="E10" s="390" t="s">
        <v>1306</v>
      </c>
      <c r="F10" s="390" t="s">
        <v>1307</v>
      </c>
      <c r="G10" s="389" t="s">
        <v>136</v>
      </c>
      <c r="H10" s="389">
        <v>1752</v>
      </c>
      <c r="I10" s="389" t="s">
        <v>115</v>
      </c>
      <c r="J10" s="389">
        <v>185725851</v>
      </c>
      <c r="K10" s="496">
        <v>41221</v>
      </c>
      <c r="L10" s="384">
        <v>21479953723</v>
      </c>
      <c r="M10" s="392">
        <v>944888212204</v>
      </c>
      <c r="N10" s="511">
        <v>43301</v>
      </c>
      <c r="O10" s="389">
        <v>6</v>
      </c>
      <c r="P10" s="389">
        <v>6</v>
      </c>
      <c r="Q10" s="389">
        <v>7</v>
      </c>
      <c r="R10" s="389">
        <v>7</v>
      </c>
      <c r="S10" s="389">
        <v>7</v>
      </c>
      <c r="T10" s="389">
        <v>8</v>
      </c>
      <c r="U10" s="389">
        <v>13</v>
      </c>
      <c r="V10" s="389">
        <v>13</v>
      </c>
      <c r="W10" s="389">
        <v>15</v>
      </c>
      <c r="X10" s="389">
        <v>15</v>
      </c>
      <c r="Y10" s="389">
        <v>16</v>
      </c>
      <c r="Z10" s="389">
        <v>13</v>
      </c>
      <c r="AA10" s="389">
        <v>35</v>
      </c>
      <c r="AB10" s="389">
        <v>42</v>
      </c>
      <c r="AC10" s="374">
        <v>35</v>
      </c>
      <c r="AD10" s="389">
        <v>35</v>
      </c>
      <c r="AE10" s="389">
        <v>32</v>
      </c>
      <c r="AF10" s="389">
        <v>45</v>
      </c>
      <c r="AG10" s="389">
        <v>7</v>
      </c>
      <c r="AH10" s="389">
        <v>7</v>
      </c>
      <c r="AI10" s="389">
        <v>7</v>
      </c>
      <c r="AJ10" s="389">
        <v>7</v>
      </c>
      <c r="AK10" s="389">
        <v>7</v>
      </c>
      <c r="AL10" s="389">
        <v>7</v>
      </c>
      <c r="AM10" s="389"/>
      <c r="AN10" s="389"/>
      <c r="AO10" s="389"/>
      <c r="AP10" s="389"/>
      <c r="AQ10" s="389"/>
      <c r="AR10" s="389"/>
      <c r="AS10" s="389"/>
      <c r="AT10" s="389"/>
      <c r="AU10" s="389"/>
      <c r="AV10" s="389"/>
      <c r="AW10" s="389"/>
      <c r="AX10" s="389"/>
      <c r="AY10" s="389"/>
      <c r="AZ10" s="389"/>
      <c r="BA10" s="389"/>
      <c r="BB10" s="389">
        <v>205</v>
      </c>
      <c r="BC10" s="389"/>
      <c r="BD10" s="389"/>
      <c r="BE10" s="389"/>
      <c r="BF10" s="389" t="s">
        <v>227</v>
      </c>
      <c r="BG10" s="389" t="s">
        <v>227</v>
      </c>
      <c r="BH10" s="389" t="s">
        <v>227</v>
      </c>
      <c r="BI10" s="389" t="s">
        <v>227</v>
      </c>
      <c r="BJ10" s="389" t="s">
        <v>227</v>
      </c>
      <c r="BK10" s="389" t="s">
        <v>227</v>
      </c>
      <c r="BL10" s="389" t="s">
        <v>227</v>
      </c>
      <c r="BM10" s="389" t="s">
        <v>227</v>
      </c>
      <c r="BN10" s="389" t="s">
        <v>227</v>
      </c>
      <c r="BO10" s="389" t="s">
        <v>227</v>
      </c>
      <c r="BP10" s="389" t="s">
        <v>227</v>
      </c>
      <c r="BQ10" s="389" t="s">
        <v>227</v>
      </c>
      <c r="BR10" s="389" t="s">
        <v>227</v>
      </c>
      <c r="BS10" s="389" t="s">
        <v>227</v>
      </c>
      <c r="BT10" s="389" t="s">
        <v>227</v>
      </c>
      <c r="BU10" s="389" t="s">
        <v>227</v>
      </c>
      <c r="BV10" s="389" t="s">
        <v>718</v>
      </c>
      <c r="BW10" s="389"/>
    </row>
    <row r="11" spans="1:75" ht="15.75" x14ac:dyDescent="0.25">
      <c r="A11" s="380">
        <v>9</v>
      </c>
      <c r="B11" s="389">
        <v>709</v>
      </c>
      <c r="C11" s="389" t="s">
        <v>156</v>
      </c>
      <c r="D11" s="390" t="s">
        <v>1308</v>
      </c>
      <c r="E11" s="390" t="s">
        <v>572</v>
      </c>
      <c r="F11" s="390" t="s">
        <v>573</v>
      </c>
      <c r="G11" s="389" t="s">
        <v>136</v>
      </c>
      <c r="H11" s="389">
        <v>2183</v>
      </c>
      <c r="I11" s="389" t="s">
        <v>171</v>
      </c>
      <c r="J11" s="389">
        <v>303856050</v>
      </c>
      <c r="K11" s="496">
        <v>41860</v>
      </c>
      <c r="L11" s="384">
        <v>21536934568</v>
      </c>
      <c r="M11" s="392">
        <v>331464328064</v>
      </c>
      <c r="N11" s="511">
        <v>43674</v>
      </c>
      <c r="O11" s="389"/>
      <c r="P11" s="389"/>
      <c r="Q11" s="389"/>
      <c r="R11" s="389"/>
      <c r="S11" s="389"/>
      <c r="T11" s="389"/>
      <c r="U11" s="389"/>
      <c r="V11" s="389"/>
      <c r="W11" s="389"/>
      <c r="X11" s="389"/>
      <c r="Y11" s="389"/>
      <c r="Z11" s="389"/>
      <c r="AA11" s="389"/>
      <c r="AB11" s="389"/>
      <c r="AC11" s="374"/>
      <c r="AD11" s="389"/>
      <c r="AE11" s="389"/>
      <c r="AF11" s="389"/>
      <c r="AG11" s="389"/>
      <c r="AH11" s="389"/>
      <c r="AI11" s="389"/>
      <c r="AJ11" s="389"/>
      <c r="AK11" s="389"/>
      <c r="AL11" s="389"/>
      <c r="AM11" s="389"/>
      <c r="AN11" s="389"/>
      <c r="AO11" s="389"/>
      <c r="AP11" s="389"/>
      <c r="AQ11" s="389"/>
      <c r="AR11" s="389"/>
      <c r="AS11" s="389"/>
      <c r="AT11" s="389"/>
      <c r="AU11" s="389"/>
      <c r="AV11" s="389"/>
      <c r="AW11" s="389"/>
      <c r="AX11" s="389"/>
      <c r="AY11" s="389"/>
      <c r="AZ11" s="389"/>
      <c r="BA11" s="389"/>
      <c r="BB11" s="389"/>
      <c r="BC11" s="389"/>
      <c r="BD11" s="389"/>
      <c r="BE11" s="389"/>
      <c r="BF11" s="389"/>
      <c r="BG11" s="389"/>
      <c r="BH11" s="389"/>
      <c r="BI11" s="389"/>
      <c r="BJ11" s="389"/>
      <c r="BK11" s="389"/>
      <c r="BL11" s="389"/>
      <c r="BM11" s="389"/>
      <c r="BN11" s="389"/>
      <c r="BO11" s="389"/>
      <c r="BP11" s="389"/>
      <c r="BQ11" s="389"/>
      <c r="BR11" s="389"/>
      <c r="BS11" s="389"/>
      <c r="BT11" s="389"/>
      <c r="BU11" s="389"/>
      <c r="BV11" s="389"/>
      <c r="BW11" s="389"/>
    </row>
    <row r="12" spans="1:75" ht="15.75" x14ac:dyDescent="0.25">
      <c r="A12" s="374">
        <v>10</v>
      </c>
      <c r="B12" s="389">
        <v>710</v>
      </c>
      <c r="C12" s="389" t="s">
        <v>156</v>
      </c>
      <c r="D12" s="390" t="s">
        <v>1309</v>
      </c>
      <c r="E12" s="390" t="s">
        <v>1310</v>
      </c>
      <c r="F12" s="390" t="s">
        <v>1311</v>
      </c>
      <c r="G12" s="389" t="s">
        <v>136</v>
      </c>
      <c r="H12" s="389">
        <v>3453</v>
      </c>
      <c r="I12" s="389" t="s">
        <v>171</v>
      </c>
      <c r="J12" s="389">
        <v>300401168</v>
      </c>
      <c r="K12" s="496">
        <v>41591</v>
      </c>
      <c r="L12" s="384">
        <v>21379638012</v>
      </c>
      <c r="M12" s="392">
        <v>504677779647</v>
      </c>
      <c r="N12" s="511">
        <v>45467</v>
      </c>
      <c r="O12" s="389">
        <v>9</v>
      </c>
      <c r="P12" s="389">
        <v>9</v>
      </c>
      <c r="Q12" s="389">
        <v>9</v>
      </c>
      <c r="R12" s="389">
        <v>10</v>
      </c>
      <c r="S12" s="389">
        <v>9</v>
      </c>
      <c r="T12" s="389">
        <v>9</v>
      </c>
      <c r="U12" s="389">
        <v>17</v>
      </c>
      <c r="V12" s="389">
        <v>19</v>
      </c>
      <c r="W12" s="389">
        <v>18</v>
      </c>
      <c r="X12" s="389">
        <v>16</v>
      </c>
      <c r="Y12" s="389">
        <v>17</v>
      </c>
      <c r="Z12" s="389">
        <v>19</v>
      </c>
      <c r="AA12" s="389">
        <v>51</v>
      </c>
      <c r="AB12" s="389">
        <v>46</v>
      </c>
      <c r="AC12" s="374">
        <v>55</v>
      </c>
      <c r="AD12" s="389">
        <v>57</v>
      </c>
      <c r="AE12" s="389">
        <v>39</v>
      </c>
      <c r="AF12" s="389">
        <v>50</v>
      </c>
      <c r="AG12" s="389">
        <v>10</v>
      </c>
      <c r="AH12" s="389">
        <v>9</v>
      </c>
      <c r="AI12" s="389">
        <v>9</v>
      </c>
      <c r="AJ12" s="389">
        <v>9</v>
      </c>
      <c r="AK12" s="389">
        <v>10</v>
      </c>
      <c r="AL12" s="389">
        <v>10</v>
      </c>
      <c r="AM12" s="389"/>
      <c r="AN12" s="389"/>
      <c r="AO12" s="389"/>
      <c r="AP12" s="389"/>
      <c r="AQ12" s="389"/>
      <c r="AR12" s="389"/>
      <c r="AS12" s="389"/>
      <c r="AT12" s="389"/>
      <c r="AU12" s="389"/>
      <c r="AV12" s="389"/>
      <c r="AW12" s="389"/>
      <c r="AX12" s="389"/>
      <c r="AY12" s="389"/>
      <c r="AZ12" s="389"/>
      <c r="BA12" s="389"/>
      <c r="BB12" s="389">
        <v>206</v>
      </c>
      <c r="BC12" s="389"/>
      <c r="BD12" s="389"/>
      <c r="BE12" s="389"/>
      <c r="BF12" s="389" t="s">
        <v>222</v>
      </c>
      <c r="BG12" s="389" t="s">
        <v>227</v>
      </c>
      <c r="BH12" s="389" t="s">
        <v>222</v>
      </c>
      <c r="BI12" s="389" t="s">
        <v>222</v>
      </c>
      <c r="BJ12" s="389" t="s">
        <v>222</v>
      </c>
      <c r="BK12" s="389" t="s">
        <v>227</v>
      </c>
      <c r="BL12" s="389" t="s">
        <v>222</v>
      </c>
      <c r="BM12" s="389" t="s">
        <v>222</v>
      </c>
      <c r="BN12" s="389" t="s">
        <v>222</v>
      </c>
      <c r="BO12" s="389" t="s">
        <v>227</v>
      </c>
      <c r="BP12" s="389" t="s">
        <v>227</v>
      </c>
      <c r="BQ12" s="389" t="s">
        <v>227</v>
      </c>
      <c r="BR12" s="389" t="s">
        <v>222</v>
      </c>
      <c r="BS12" s="389" t="s">
        <v>222</v>
      </c>
      <c r="BT12" s="389" t="s">
        <v>222</v>
      </c>
      <c r="BU12" s="389" t="s">
        <v>319</v>
      </c>
      <c r="BV12" s="389" t="s">
        <v>319</v>
      </c>
      <c r="BW12" s="389"/>
    </row>
    <row r="13" spans="1:75" ht="15.75" x14ac:dyDescent="0.25">
      <c r="A13" s="380">
        <v>11</v>
      </c>
      <c r="B13" s="389">
        <v>711</v>
      </c>
      <c r="C13" s="389" t="s">
        <v>156</v>
      </c>
      <c r="D13" s="390" t="s">
        <v>1312</v>
      </c>
      <c r="E13" s="390" t="s">
        <v>1313</v>
      </c>
      <c r="F13" s="390" t="s">
        <v>1314</v>
      </c>
      <c r="G13" s="389" t="s">
        <v>136</v>
      </c>
      <c r="H13" s="389">
        <v>3380</v>
      </c>
      <c r="I13" s="389" t="s">
        <v>171</v>
      </c>
      <c r="J13" s="389">
        <v>200220304</v>
      </c>
      <c r="K13" s="496">
        <v>41447</v>
      </c>
      <c r="L13" s="384">
        <v>21282446582</v>
      </c>
      <c r="M13" s="392">
        <v>446518633683</v>
      </c>
      <c r="N13" s="511">
        <v>45446</v>
      </c>
      <c r="O13" s="389">
        <v>10</v>
      </c>
      <c r="P13" s="389">
        <v>10</v>
      </c>
      <c r="Q13" s="389">
        <v>10</v>
      </c>
      <c r="R13" s="389">
        <v>10</v>
      </c>
      <c r="S13" s="389">
        <v>10</v>
      </c>
      <c r="T13" s="389">
        <v>10</v>
      </c>
      <c r="U13" s="389">
        <v>20</v>
      </c>
      <c r="V13" s="389">
        <v>20</v>
      </c>
      <c r="W13" s="389">
        <v>19</v>
      </c>
      <c r="X13" s="389">
        <v>20</v>
      </c>
      <c r="Y13" s="389">
        <v>20</v>
      </c>
      <c r="Z13" s="389">
        <v>20</v>
      </c>
      <c r="AA13" s="389">
        <v>57</v>
      </c>
      <c r="AB13" s="389">
        <v>59</v>
      </c>
      <c r="AC13" s="374">
        <v>59</v>
      </c>
      <c r="AD13" s="389">
        <v>60</v>
      </c>
      <c r="AE13" s="389">
        <v>60</v>
      </c>
      <c r="AF13" s="389">
        <v>60</v>
      </c>
      <c r="AG13" s="389">
        <v>10</v>
      </c>
      <c r="AH13" s="389">
        <v>10</v>
      </c>
      <c r="AI13" s="389">
        <v>10</v>
      </c>
      <c r="AJ13" s="389">
        <v>10</v>
      </c>
      <c r="AK13" s="389">
        <v>9</v>
      </c>
      <c r="AL13" s="389">
        <v>10</v>
      </c>
      <c r="AM13" s="389"/>
      <c r="AN13" s="389"/>
      <c r="AO13" s="389"/>
      <c r="AP13" s="389"/>
      <c r="AQ13" s="389"/>
      <c r="AR13" s="389"/>
      <c r="AS13" s="389"/>
      <c r="AT13" s="389"/>
      <c r="AU13" s="389"/>
      <c r="AV13" s="389"/>
      <c r="AW13" s="389"/>
      <c r="AX13" s="389"/>
      <c r="AY13" s="389"/>
      <c r="AZ13" s="389"/>
      <c r="BA13" s="389"/>
      <c r="BB13" s="389">
        <v>213</v>
      </c>
      <c r="BC13" s="389"/>
      <c r="BD13" s="389"/>
      <c r="BE13" s="389"/>
      <c r="BF13" s="389" t="s">
        <v>222</v>
      </c>
      <c r="BG13" s="389" t="s">
        <v>222</v>
      </c>
      <c r="BH13" s="389" t="s">
        <v>222</v>
      </c>
      <c r="BI13" s="389" t="s">
        <v>222</v>
      </c>
      <c r="BJ13" s="389" t="s">
        <v>222</v>
      </c>
      <c r="BK13" s="389" t="s">
        <v>222</v>
      </c>
      <c r="BL13" s="389" t="s">
        <v>222</v>
      </c>
      <c r="BM13" s="389" t="s">
        <v>222</v>
      </c>
      <c r="BN13" s="389" t="s">
        <v>222</v>
      </c>
      <c r="BO13" s="389" t="s">
        <v>222</v>
      </c>
      <c r="BP13" s="389" t="s">
        <v>222</v>
      </c>
      <c r="BQ13" s="389" t="s">
        <v>222</v>
      </c>
      <c r="BR13" s="389" t="s">
        <v>222</v>
      </c>
      <c r="BS13" s="389" t="s">
        <v>222</v>
      </c>
      <c r="BT13" s="389" t="s">
        <v>222</v>
      </c>
      <c r="BU13" s="389" t="s">
        <v>319</v>
      </c>
      <c r="BV13" s="389" t="s">
        <v>319</v>
      </c>
      <c r="BW13" s="389"/>
    </row>
    <row r="14" spans="1:75" ht="15.75" x14ac:dyDescent="0.25">
      <c r="A14" s="374">
        <v>12</v>
      </c>
      <c r="B14" s="389">
        <v>712</v>
      </c>
      <c r="C14" s="389" t="s">
        <v>156</v>
      </c>
      <c r="D14" s="390" t="s">
        <v>1315</v>
      </c>
      <c r="E14" s="390" t="s">
        <v>1316</v>
      </c>
      <c r="F14" s="390" t="s">
        <v>1317</v>
      </c>
      <c r="G14" s="389" t="s">
        <v>136</v>
      </c>
      <c r="H14" s="389">
        <v>3457</v>
      </c>
      <c r="I14" s="389" t="s">
        <v>171</v>
      </c>
      <c r="J14" s="389">
        <v>199866291</v>
      </c>
      <c r="K14" s="496">
        <v>41875</v>
      </c>
      <c r="L14" s="384">
        <v>21064621499</v>
      </c>
      <c r="M14" s="392">
        <v>494452092016</v>
      </c>
      <c r="N14" s="511">
        <v>45498</v>
      </c>
      <c r="O14" s="389">
        <v>9</v>
      </c>
      <c r="P14" s="389">
        <v>9</v>
      </c>
      <c r="Q14" s="389">
        <v>9</v>
      </c>
      <c r="R14" s="389">
        <v>10</v>
      </c>
      <c r="S14" s="389">
        <v>9</v>
      </c>
      <c r="T14" s="389">
        <v>9</v>
      </c>
      <c r="U14" s="389">
        <v>19</v>
      </c>
      <c r="V14" s="389">
        <v>19</v>
      </c>
      <c r="W14" s="389">
        <v>20</v>
      </c>
      <c r="X14" s="389">
        <v>20</v>
      </c>
      <c r="Y14" s="389">
        <v>19</v>
      </c>
      <c r="Z14" s="389">
        <v>19</v>
      </c>
      <c r="AA14" s="389">
        <v>53</v>
      </c>
      <c r="AB14" s="389">
        <v>51</v>
      </c>
      <c r="AC14" s="374">
        <v>57</v>
      </c>
      <c r="AD14" s="389">
        <v>52</v>
      </c>
      <c r="AE14" s="389">
        <v>50</v>
      </c>
      <c r="AF14" s="389">
        <v>55</v>
      </c>
      <c r="AG14" s="389">
        <v>9</v>
      </c>
      <c r="AH14" s="389">
        <v>9</v>
      </c>
      <c r="AI14" s="389">
        <v>9</v>
      </c>
      <c r="AJ14" s="389">
        <v>10</v>
      </c>
      <c r="AK14" s="389">
        <v>10</v>
      </c>
      <c r="AL14" s="389">
        <v>10</v>
      </c>
      <c r="AM14" s="389"/>
      <c r="AN14" s="389"/>
      <c r="AO14" s="389"/>
      <c r="AP14" s="389"/>
      <c r="AQ14" s="389"/>
      <c r="AR14" s="389"/>
      <c r="AS14" s="389"/>
      <c r="AT14" s="389"/>
      <c r="AU14" s="389"/>
      <c r="AV14" s="389"/>
      <c r="AW14" s="389"/>
      <c r="AX14" s="389"/>
      <c r="AY14" s="389"/>
      <c r="AZ14" s="389"/>
      <c r="BA14" s="389"/>
      <c r="BB14" s="389">
        <v>204</v>
      </c>
      <c r="BC14" s="389"/>
      <c r="BD14" s="389"/>
      <c r="BE14" s="389"/>
      <c r="BF14" s="389" t="s">
        <v>222</v>
      </c>
      <c r="BG14" s="389" t="s">
        <v>227</v>
      </c>
      <c r="BH14" s="389" t="s">
        <v>222</v>
      </c>
      <c r="BI14" s="389" t="s">
        <v>227</v>
      </c>
      <c r="BJ14" s="389" t="s">
        <v>222</v>
      </c>
      <c r="BK14" s="389" t="s">
        <v>222</v>
      </c>
      <c r="BL14" s="389" t="s">
        <v>222</v>
      </c>
      <c r="BM14" s="389" t="s">
        <v>227</v>
      </c>
      <c r="BN14" s="389" t="s">
        <v>227</v>
      </c>
      <c r="BO14" s="389" t="s">
        <v>222</v>
      </c>
      <c r="BP14" s="389" t="s">
        <v>227</v>
      </c>
      <c r="BQ14" s="389" t="s">
        <v>222</v>
      </c>
      <c r="BR14" s="389" t="s">
        <v>222</v>
      </c>
      <c r="BS14" s="389" t="s">
        <v>227</v>
      </c>
      <c r="BT14" s="389" t="s">
        <v>227</v>
      </c>
      <c r="BU14" s="389" t="s">
        <v>319</v>
      </c>
      <c r="BV14" s="389" t="s">
        <v>718</v>
      </c>
      <c r="BW14" s="389"/>
    </row>
    <row r="15" spans="1:75" ht="15.75" x14ac:dyDescent="0.25">
      <c r="A15" s="380">
        <v>13</v>
      </c>
      <c r="B15" s="389">
        <v>713</v>
      </c>
      <c r="C15" s="389" t="s">
        <v>156</v>
      </c>
      <c r="D15" s="390" t="s">
        <v>1318</v>
      </c>
      <c r="E15" s="390" t="s">
        <v>1319</v>
      </c>
      <c r="F15" s="390" t="s">
        <v>964</v>
      </c>
      <c r="G15" s="389" t="s">
        <v>136</v>
      </c>
      <c r="H15" s="389">
        <v>1452</v>
      </c>
      <c r="I15" s="389" t="s">
        <v>171</v>
      </c>
      <c r="J15" s="389">
        <v>302276945</v>
      </c>
      <c r="K15" s="497">
        <v>41233</v>
      </c>
      <c r="L15" s="384">
        <v>21202521195</v>
      </c>
      <c r="M15" s="392">
        <v>264595949672</v>
      </c>
      <c r="N15" s="511">
        <v>42881</v>
      </c>
      <c r="O15" s="389">
        <v>6</v>
      </c>
      <c r="P15" s="389">
        <v>7</v>
      </c>
      <c r="Q15" s="389">
        <v>7</v>
      </c>
      <c r="R15" s="389">
        <v>6</v>
      </c>
      <c r="S15" s="389">
        <v>8</v>
      </c>
      <c r="T15" s="389">
        <v>7</v>
      </c>
      <c r="U15" s="389">
        <v>15</v>
      </c>
      <c r="V15" s="389">
        <v>16</v>
      </c>
      <c r="W15" s="389">
        <v>13</v>
      </c>
      <c r="X15" s="389">
        <v>14</v>
      </c>
      <c r="Y15" s="389">
        <v>15</v>
      </c>
      <c r="Z15" s="389">
        <v>16</v>
      </c>
      <c r="AA15" s="389">
        <v>32</v>
      </c>
      <c r="AB15" s="389">
        <v>33</v>
      </c>
      <c r="AC15" s="374">
        <v>45</v>
      </c>
      <c r="AD15" s="389">
        <v>30</v>
      </c>
      <c r="AE15" s="389">
        <v>30</v>
      </c>
      <c r="AF15" s="389">
        <v>40</v>
      </c>
      <c r="AG15" s="389">
        <v>6</v>
      </c>
      <c r="AH15" s="389">
        <v>7</v>
      </c>
      <c r="AI15" s="389">
        <v>7</v>
      </c>
      <c r="AJ15" s="389">
        <v>6</v>
      </c>
      <c r="AK15" s="389">
        <v>7</v>
      </c>
      <c r="AL15" s="389">
        <v>7</v>
      </c>
      <c r="AM15" s="389"/>
      <c r="AN15" s="389"/>
      <c r="AO15" s="389"/>
      <c r="AP15" s="389"/>
      <c r="AQ15" s="389"/>
      <c r="AR15" s="389"/>
      <c r="AS15" s="389"/>
      <c r="AT15" s="389"/>
      <c r="AU15" s="389"/>
      <c r="AV15" s="389"/>
      <c r="AW15" s="389"/>
      <c r="AX15" s="389"/>
      <c r="AY15" s="389"/>
      <c r="AZ15" s="389"/>
      <c r="BA15" s="389"/>
      <c r="BB15" s="389">
        <v>212</v>
      </c>
      <c r="BC15" s="389"/>
      <c r="BD15" s="389"/>
      <c r="BE15" s="389"/>
      <c r="BF15" s="389" t="s">
        <v>227</v>
      </c>
      <c r="BG15" s="389" t="s">
        <v>227</v>
      </c>
      <c r="BH15" s="389" t="s">
        <v>227</v>
      </c>
      <c r="BI15" s="389" t="s">
        <v>227</v>
      </c>
      <c r="BJ15" s="389" t="s">
        <v>227</v>
      </c>
      <c r="BK15" s="389" t="s">
        <v>227</v>
      </c>
      <c r="BL15" s="389" t="s">
        <v>227</v>
      </c>
      <c r="BM15" s="389" t="s">
        <v>227</v>
      </c>
      <c r="BN15" s="389" t="s">
        <v>227</v>
      </c>
      <c r="BO15" s="389" t="s">
        <v>227</v>
      </c>
      <c r="BP15" s="389" t="s">
        <v>227</v>
      </c>
      <c r="BQ15" s="389" t="s">
        <v>227</v>
      </c>
      <c r="BR15" s="389" t="s">
        <v>227</v>
      </c>
      <c r="BS15" s="389" t="s">
        <v>227</v>
      </c>
      <c r="BT15" s="389" t="s">
        <v>227</v>
      </c>
      <c r="BU15" s="389" t="s">
        <v>227</v>
      </c>
      <c r="BV15" s="389" t="s">
        <v>227</v>
      </c>
      <c r="BW15" s="389"/>
    </row>
    <row r="16" spans="1:75" ht="15.75" x14ac:dyDescent="0.25">
      <c r="A16" s="374">
        <v>14</v>
      </c>
      <c r="B16" s="389">
        <v>714</v>
      </c>
      <c r="C16" s="394" t="s">
        <v>156</v>
      </c>
      <c r="D16" s="395" t="s">
        <v>1320</v>
      </c>
      <c r="E16" s="395" t="s">
        <v>1321</v>
      </c>
      <c r="F16" s="395" t="s">
        <v>1322</v>
      </c>
      <c r="G16" s="394" t="s">
        <v>136</v>
      </c>
      <c r="H16" s="394">
        <v>3821</v>
      </c>
      <c r="I16" s="394" t="s">
        <v>171</v>
      </c>
      <c r="J16" s="394">
        <v>302509673</v>
      </c>
      <c r="K16" s="496">
        <v>41865</v>
      </c>
      <c r="L16" s="384">
        <v>21328849697</v>
      </c>
      <c r="M16" s="392">
        <v>844662168013</v>
      </c>
      <c r="N16" s="511">
        <v>45839</v>
      </c>
      <c r="O16" s="389">
        <v>10</v>
      </c>
      <c r="P16" s="389">
        <v>10</v>
      </c>
      <c r="Q16" s="389">
        <v>10</v>
      </c>
      <c r="R16" s="389">
        <v>10</v>
      </c>
      <c r="S16" s="389">
        <v>10</v>
      </c>
      <c r="T16" s="389">
        <v>10</v>
      </c>
      <c r="U16" s="389">
        <v>20</v>
      </c>
      <c r="V16" s="389">
        <v>20</v>
      </c>
      <c r="W16" s="389">
        <v>19</v>
      </c>
      <c r="X16" s="389">
        <v>20</v>
      </c>
      <c r="Y16" s="389">
        <v>20</v>
      </c>
      <c r="Z16" s="389">
        <v>19</v>
      </c>
      <c r="AA16" s="389">
        <v>58</v>
      </c>
      <c r="AB16" s="389">
        <v>60</v>
      </c>
      <c r="AC16" s="374">
        <v>60</v>
      </c>
      <c r="AD16" s="389">
        <v>59</v>
      </c>
      <c r="AE16" s="389">
        <v>58</v>
      </c>
      <c r="AF16" s="389">
        <v>60</v>
      </c>
      <c r="AG16" s="389">
        <v>10</v>
      </c>
      <c r="AH16" s="389">
        <v>10</v>
      </c>
      <c r="AI16" s="389">
        <v>10</v>
      </c>
      <c r="AJ16" s="389">
        <v>10</v>
      </c>
      <c r="AK16" s="389">
        <v>10</v>
      </c>
      <c r="AL16" s="389">
        <v>10</v>
      </c>
      <c r="AM16" s="389"/>
      <c r="AN16" s="389"/>
      <c r="AO16" s="389"/>
      <c r="AP16" s="389"/>
      <c r="AQ16" s="389"/>
      <c r="AR16" s="389"/>
      <c r="AS16" s="389"/>
      <c r="AT16" s="389"/>
      <c r="AU16" s="389"/>
      <c r="AV16" s="389"/>
      <c r="AW16" s="389"/>
      <c r="AX16" s="389"/>
      <c r="AY16" s="389"/>
      <c r="AZ16" s="389"/>
      <c r="BA16" s="389"/>
      <c r="BB16" s="389">
        <v>213</v>
      </c>
      <c r="BC16" s="389"/>
      <c r="BD16" s="389"/>
      <c r="BE16" s="389"/>
      <c r="BF16" s="389" t="s">
        <v>222</v>
      </c>
      <c r="BG16" s="389" t="s">
        <v>222</v>
      </c>
      <c r="BH16" s="389" t="s">
        <v>222</v>
      </c>
      <c r="BI16" s="389" t="s">
        <v>222</v>
      </c>
      <c r="BJ16" s="389" t="s">
        <v>222</v>
      </c>
      <c r="BK16" s="389" t="s">
        <v>222</v>
      </c>
      <c r="BL16" s="389" t="s">
        <v>222</v>
      </c>
      <c r="BM16" s="389" t="s">
        <v>222</v>
      </c>
      <c r="BN16" s="389" t="s">
        <v>222</v>
      </c>
      <c r="BO16" s="389" t="s">
        <v>222</v>
      </c>
      <c r="BP16" s="389" t="s">
        <v>222</v>
      </c>
      <c r="BQ16" s="389" t="s">
        <v>222</v>
      </c>
      <c r="BR16" s="389" t="s">
        <v>222</v>
      </c>
      <c r="BS16" s="389" t="s">
        <v>222</v>
      </c>
      <c r="BT16" s="389" t="s">
        <v>222</v>
      </c>
      <c r="BU16" s="389" t="s">
        <v>319</v>
      </c>
      <c r="BV16" s="389" t="s">
        <v>319</v>
      </c>
      <c r="BW16" s="389"/>
    </row>
    <row r="17" spans="1:75" ht="15.75" x14ac:dyDescent="0.25">
      <c r="A17" s="380">
        <v>15</v>
      </c>
      <c r="B17" s="389">
        <v>715</v>
      </c>
      <c r="C17" s="389" t="s">
        <v>156</v>
      </c>
      <c r="D17" s="390" t="s">
        <v>1323</v>
      </c>
      <c r="E17" s="390" t="s">
        <v>1324</v>
      </c>
      <c r="F17" s="390" t="s">
        <v>1325</v>
      </c>
      <c r="G17" s="389" t="s">
        <v>136</v>
      </c>
      <c r="H17" s="389">
        <v>1464</v>
      </c>
      <c r="I17" s="389" t="s">
        <v>171</v>
      </c>
      <c r="J17" s="389">
        <v>302521612</v>
      </c>
      <c r="K17" s="496">
        <v>41362</v>
      </c>
      <c r="L17" s="384">
        <v>21177863685</v>
      </c>
      <c r="M17" s="392">
        <v>490495400973</v>
      </c>
      <c r="N17" s="511">
        <v>42901</v>
      </c>
      <c r="O17" s="389"/>
      <c r="P17" s="389"/>
      <c r="Q17" s="389"/>
      <c r="R17" s="389"/>
      <c r="S17" s="389"/>
      <c r="T17" s="389"/>
      <c r="U17" s="389"/>
      <c r="V17" s="389"/>
      <c r="W17" s="389"/>
      <c r="X17" s="389"/>
      <c r="Y17" s="389"/>
      <c r="Z17" s="389"/>
      <c r="AA17" s="389"/>
      <c r="AB17" s="389"/>
      <c r="AC17" s="374"/>
      <c r="AD17" s="389"/>
      <c r="AE17" s="389"/>
      <c r="AF17" s="389"/>
      <c r="AG17" s="389"/>
      <c r="AH17" s="389"/>
      <c r="AI17" s="389"/>
      <c r="AJ17" s="389"/>
      <c r="AK17" s="389"/>
      <c r="AL17" s="389"/>
      <c r="AM17" s="389"/>
      <c r="AN17" s="389"/>
      <c r="AO17" s="389"/>
      <c r="AP17" s="389"/>
      <c r="AQ17" s="389"/>
      <c r="AR17" s="389"/>
      <c r="AS17" s="389"/>
      <c r="AT17" s="389"/>
      <c r="AU17" s="389"/>
      <c r="AV17" s="389"/>
      <c r="AW17" s="389"/>
      <c r="AX17" s="389"/>
      <c r="AY17" s="389"/>
      <c r="AZ17" s="389"/>
      <c r="BA17" s="389"/>
      <c r="BB17" s="389"/>
      <c r="BC17" s="389"/>
      <c r="BD17" s="389"/>
      <c r="BE17" s="389"/>
      <c r="BF17" s="389"/>
      <c r="BG17" s="389"/>
      <c r="BH17" s="389"/>
      <c r="BI17" s="389"/>
      <c r="BJ17" s="389"/>
      <c r="BK17" s="389"/>
      <c r="BL17" s="389"/>
      <c r="BM17" s="389"/>
      <c r="BN17" s="389"/>
      <c r="BO17" s="389"/>
      <c r="BP17" s="389"/>
      <c r="BQ17" s="389"/>
      <c r="BR17" s="389"/>
      <c r="BS17" s="389"/>
      <c r="BT17" s="389"/>
      <c r="BU17" s="389"/>
      <c r="BV17" s="389"/>
      <c r="BW17" s="389"/>
    </row>
    <row r="18" spans="1:75" ht="15.75" x14ac:dyDescent="0.25">
      <c r="A18" s="374">
        <v>16</v>
      </c>
      <c r="B18" s="389">
        <v>716</v>
      </c>
      <c r="C18" s="389" t="s">
        <v>156</v>
      </c>
      <c r="D18" s="375" t="s">
        <v>1326</v>
      </c>
      <c r="E18" s="390" t="s">
        <v>767</v>
      </c>
      <c r="F18" s="390" t="s">
        <v>1246</v>
      </c>
      <c r="G18" s="389" t="s">
        <v>136</v>
      </c>
      <c r="H18" s="389">
        <v>2512</v>
      </c>
      <c r="I18" s="389" t="s">
        <v>171</v>
      </c>
      <c r="J18" s="389">
        <v>303925876</v>
      </c>
      <c r="K18" s="496">
        <v>41588</v>
      </c>
      <c r="L18" s="384">
        <v>21735474853</v>
      </c>
      <c r="M18" s="392">
        <v>586146937701</v>
      </c>
      <c r="N18" s="511">
        <v>44420</v>
      </c>
      <c r="O18" s="389">
        <v>8</v>
      </c>
      <c r="P18" s="389">
        <v>8</v>
      </c>
      <c r="Q18" s="389">
        <v>8</v>
      </c>
      <c r="R18" s="389">
        <v>8</v>
      </c>
      <c r="S18" s="389">
        <v>9</v>
      </c>
      <c r="T18" s="389">
        <v>9</v>
      </c>
      <c r="U18" s="389">
        <v>17</v>
      </c>
      <c r="V18" s="389">
        <v>16</v>
      </c>
      <c r="W18" s="389">
        <v>17</v>
      </c>
      <c r="X18" s="389">
        <v>18</v>
      </c>
      <c r="Y18" s="389">
        <v>19</v>
      </c>
      <c r="Z18" s="389">
        <v>17</v>
      </c>
      <c r="AA18" s="389">
        <v>38</v>
      </c>
      <c r="AB18" s="389">
        <v>43</v>
      </c>
      <c r="AC18" s="374">
        <v>50</v>
      </c>
      <c r="AD18" s="389">
        <v>38</v>
      </c>
      <c r="AE18" s="389">
        <v>39</v>
      </c>
      <c r="AF18" s="389">
        <v>45</v>
      </c>
      <c r="AG18" s="389">
        <v>8</v>
      </c>
      <c r="AH18" s="389">
        <v>9</v>
      </c>
      <c r="AI18" s="389">
        <v>8</v>
      </c>
      <c r="AJ18" s="389">
        <v>9</v>
      </c>
      <c r="AK18" s="389">
        <v>10</v>
      </c>
      <c r="AL18" s="389">
        <v>8</v>
      </c>
      <c r="AM18" s="389"/>
      <c r="AN18" s="389"/>
      <c r="AO18" s="389"/>
      <c r="AP18" s="389"/>
      <c r="AQ18" s="389"/>
      <c r="AR18" s="389"/>
      <c r="AS18" s="389"/>
      <c r="AT18" s="389"/>
      <c r="AU18" s="389"/>
      <c r="AV18" s="389"/>
      <c r="AW18" s="389"/>
      <c r="AX18" s="389"/>
      <c r="AY18" s="389"/>
      <c r="AZ18" s="389"/>
      <c r="BA18" s="389"/>
      <c r="BB18" s="389">
        <v>185</v>
      </c>
      <c r="BC18" s="389"/>
      <c r="BD18" s="389"/>
      <c r="BE18" s="389"/>
      <c r="BF18" s="389" t="s">
        <v>222</v>
      </c>
      <c r="BG18" s="389" t="s">
        <v>227</v>
      </c>
      <c r="BH18" s="389" t="s">
        <v>222</v>
      </c>
      <c r="BI18" s="389" t="s">
        <v>227</v>
      </c>
      <c r="BJ18" s="389" t="s">
        <v>227</v>
      </c>
      <c r="BK18" s="389" t="s">
        <v>227</v>
      </c>
      <c r="BL18" s="389" t="s">
        <v>222</v>
      </c>
      <c r="BM18" s="389" t="s">
        <v>222</v>
      </c>
      <c r="BN18" s="389" t="s">
        <v>227</v>
      </c>
      <c r="BO18" s="389" t="s">
        <v>227</v>
      </c>
      <c r="BP18" s="389" t="s">
        <v>227</v>
      </c>
      <c r="BQ18" s="389" t="s">
        <v>222</v>
      </c>
      <c r="BR18" s="389" t="s">
        <v>227</v>
      </c>
      <c r="BS18" s="389" t="s">
        <v>227</v>
      </c>
      <c r="BT18" s="389" t="s">
        <v>222</v>
      </c>
      <c r="BU18" s="389" t="s">
        <v>222</v>
      </c>
      <c r="BV18" s="389" t="s">
        <v>227</v>
      </c>
      <c r="BW18" s="389"/>
    </row>
    <row r="19" spans="1:75" ht="15.75" x14ac:dyDescent="0.25">
      <c r="A19" s="380">
        <v>17</v>
      </c>
      <c r="B19" s="389">
        <v>717</v>
      </c>
      <c r="C19" s="389" t="s">
        <v>156</v>
      </c>
      <c r="D19" s="375" t="s">
        <v>1327</v>
      </c>
      <c r="E19" s="390" t="s">
        <v>1328</v>
      </c>
      <c r="F19" s="390" t="s">
        <v>954</v>
      </c>
      <c r="G19" s="389" t="s">
        <v>136</v>
      </c>
      <c r="H19" s="389">
        <v>2508</v>
      </c>
      <c r="I19" s="389" t="s">
        <v>171</v>
      </c>
      <c r="J19" s="389">
        <v>304232848</v>
      </c>
      <c r="K19" s="496">
        <v>41651</v>
      </c>
      <c r="L19" s="384">
        <v>21095546780</v>
      </c>
      <c r="M19" s="392"/>
      <c r="N19" s="511">
        <v>44420</v>
      </c>
      <c r="O19" s="389">
        <v>8</v>
      </c>
      <c r="P19" s="389">
        <v>9</v>
      </c>
      <c r="Q19" s="389">
        <v>8</v>
      </c>
      <c r="R19" s="389">
        <v>8</v>
      </c>
      <c r="S19" s="389">
        <v>8</v>
      </c>
      <c r="T19" s="389">
        <v>8</v>
      </c>
      <c r="U19" s="389">
        <v>18</v>
      </c>
      <c r="V19" s="389">
        <v>17</v>
      </c>
      <c r="W19" s="389">
        <v>17</v>
      </c>
      <c r="X19" s="389">
        <v>17</v>
      </c>
      <c r="Y19" s="389">
        <v>16</v>
      </c>
      <c r="Z19" s="389">
        <v>19</v>
      </c>
      <c r="AA19" s="389">
        <v>50</v>
      </c>
      <c r="AB19" s="389">
        <v>47</v>
      </c>
      <c r="AC19" s="374">
        <v>54</v>
      </c>
      <c r="AD19" s="389">
        <v>43</v>
      </c>
      <c r="AE19" s="389">
        <v>47</v>
      </c>
      <c r="AF19" s="389">
        <v>48</v>
      </c>
      <c r="AG19" s="389">
        <v>8</v>
      </c>
      <c r="AH19" s="389">
        <v>9</v>
      </c>
      <c r="AI19" s="389">
        <v>9</v>
      </c>
      <c r="AJ19" s="389">
        <v>10</v>
      </c>
      <c r="AK19" s="389">
        <v>8</v>
      </c>
      <c r="AL19" s="389">
        <v>8</v>
      </c>
      <c r="AM19" s="389"/>
      <c r="AN19" s="389"/>
      <c r="AO19" s="389"/>
      <c r="AP19" s="389"/>
      <c r="AQ19" s="389"/>
      <c r="AR19" s="389"/>
      <c r="AS19" s="389"/>
      <c r="AT19" s="389"/>
      <c r="AU19" s="389"/>
      <c r="AV19" s="389"/>
      <c r="AW19" s="389"/>
      <c r="AX19" s="389"/>
      <c r="AY19" s="389"/>
      <c r="AZ19" s="389"/>
      <c r="BA19" s="389"/>
      <c r="BB19" s="389">
        <v>210</v>
      </c>
      <c r="BC19" s="389"/>
      <c r="BD19" s="389"/>
      <c r="BE19" s="389"/>
      <c r="BF19" s="389" t="s">
        <v>222</v>
      </c>
      <c r="BG19" s="389" t="s">
        <v>222</v>
      </c>
      <c r="BH19" s="389" t="s">
        <v>227</v>
      </c>
      <c r="BI19" s="389" t="s">
        <v>222</v>
      </c>
      <c r="BJ19" s="389" t="s">
        <v>222</v>
      </c>
      <c r="BK19" s="389" t="s">
        <v>222</v>
      </c>
      <c r="BL19" s="389" t="s">
        <v>227</v>
      </c>
      <c r="BM19" s="389" t="s">
        <v>222</v>
      </c>
      <c r="BN19" s="389" t="s">
        <v>227</v>
      </c>
      <c r="BO19" s="389" t="s">
        <v>222</v>
      </c>
      <c r="BP19" s="389" t="s">
        <v>222</v>
      </c>
      <c r="BQ19" s="389" t="s">
        <v>222</v>
      </c>
      <c r="BR19" s="389" t="s">
        <v>227</v>
      </c>
      <c r="BS19" s="389" t="s">
        <v>227</v>
      </c>
      <c r="BT19" s="389" t="s">
        <v>222</v>
      </c>
      <c r="BU19" s="389" t="s">
        <v>718</v>
      </c>
      <c r="BV19" s="389" t="s">
        <v>319</v>
      </c>
      <c r="BW19" s="389"/>
    </row>
    <row r="20" spans="1:75" ht="15.75" x14ac:dyDescent="0.25">
      <c r="A20" s="374">
        <v>18</v>
      </c>
      <c r="B20" s="389">
        <v>718</v>
      </c>
      <c r="C20" s="389" t="s">
        <v>156</v>
      </c>
      <c r="D20" s="375" t="s">
        <v>1329</v>
      </c>
      <c r="E20" s="390" t="s">
        <v>1330</v>
      </c>
      <c r="F20" s="390" t="s">
        <v>1331</v>
      </c>
      <c r="G20" s="389" t="s">
        <v>136</v>
      </c>
      <c r="H20" s="389">
        <v>3041</v>
      </c>
      <c r="I20" s="389" t="s">
        <v>171</v>
      </c>
      <c r="J20" s="389">
        <v>300401378</v>
      </c>
      <c r="K20" s="496">
        <v>41653</v>
      </c>
      <c r="L20" s="384">
        <v>21771905432</v>
      </c>
      <c r="M20" s="392">
        <v>897657419650</v>
      </c>
      <c r="N20" s="496">
        <v>45132</v>
      </c>
      <c r="O20" s="389">
        <v>9</v>
      </c>
      <c r="P20" s="389">
        <v>9</v>
      </c>
      <c r="Q20" s="389">
        <v>9</v>
      </c>
      <c r="R20" s="389">
        <v>8</v>
      </c>
      <c r="S20" s="389">
        <v>8</v>
      </c>
      <c r="T20" s="389">
        <v>8</v>
      </c>
      <c r="U20" s="389">
        <v>18</v>
      </c>
      <c r="V20" s="389">
        <v>17</v>
      </c>
      <c r="W20" s="389">
        <v>17</v>
      </c>
      <c r="X20" s="389">
        <v>16</v>
      </c>
      <c r="Y20" s="389">
        <v>17</v>
      </c>
      <c r="Z20" s="389">
        <v>15</v>
      </c>
      <c r="AA20" s="389">
        <v>53</v>
      </c>
      <c r="AB20" s="389">
        <v>53</v>
      </c>
      <c r="AC20" s="374">
        <v>50</v>
      </c>
      <c r="AD20" s="389">
        <v>49</v>
      </c>
      <c r="AE20" s="389">
        <v>51</v>
      </c>
      <c r="AF20" s="389">
        <v>54</v>
      </c>
      <c r="AG20" s="389">
        <v>8</v>
      </c>
      <c r="AH20" s="389">
        <v>8</v>
      </c>
      <c r="AI20" s="389">
        <v>8</v>
      </c>
      <c r="AJ20" s="389">
        <v>7</v>
      </c>
      <c r="AK20" s="389">
        <v>10</v>
      </c>
      <c r="AL20" s="389">
        <v>8</v>
      </c>
      <c r="AM20" s="389"/>
      <c r="AN20" s="389"/>
      <c r="AO20" s="389"/>
      <c r="AP20" s="389"/>
      <c r="AQ20" s="389"/>
      <c r="AR20" s="389"/>
      <c r="AS20" s="389"/>
      <c r="AT20" s="389"/>
      <c r="AU20" s="389"/>
      <c r="AV20" s="389"/>
      <c r="AW20" s="389"/>
      <c r="AX20" s="389"/>
      <c r="AY20" s="389"/>
      <c r="AZ20" s="389"/>
      <c r="BA20" s="389"/>
      <c r="BB20" s="389">
        <v>215</v>
      </c>
      <c r="BC20" s="389"/>
      <c r="BD20" s="389"/>
      <c r="BE20" s="389"/>
      <c r="BF20" s="389" t="s">
        <v>227</v>
      </c>
      <c r="BG20" s="389" t="s">
        <v>227</v>
      </c>
      <c r="BH20" s="389" t="s">
        <v>222</v>
      </c>
      <c r="BI20" s="389" t="s">
        <v>222</v>
      </c>
      <c r="BJ20" s="389" t="s">
        <v>227</v>
      </c>
      <c r="BK20" s="389" t="s">
        <v>227</v>
      </c>
      <c r="BL20" s="389" t="s">
        <v>227</v>
      </c>
      <c r="BM20" s="389" t="s">
        <v>222</v>
      </c>
      <c r="BN20" s="389" t="s">
        <v>222</v>
      </c>
      <c r="BO20" s="389" t="s">
        <v>222</v>
      </c>
      <c r="BP20" s="389" t="s">
        <v>222</v>
      </c>
      <c r="BQ20" s="389" t="s">
        <v>227</v>
      </c>
      <c r="BR20" s="389" t="s">
        <v>227</v>
      </c>
      <c r="BS20" s="389" t="s">
        <v>227</v>
      </c>
      <c r="BT20" s="389" t="s">
        <v>222</v>
      </c>
      <c r="BU20" s="389" t="s">
        <v>222</v>
      </c>
      <c r="BV20" s="389" t="s">
        <v>227</v>
      </c>
      <c r="BW20" s="389"/>
    </row>
    <row r="21" spans="1:75" ht="15.75" x14ac:dyDescent="0.25">
      <c r="A21" s="380">
        <v>19</v>
      </c>
      <c r="B21" s="389">
        <v>719</v>
      </c>
      <c r="C21" s="389" t="s">
        <v>156</v>
      </c>
      <c r="D21" s="375" t="s">
        <v>1332</v>
      </c>
      <c r="E21" s="390" t="s">
        <v>483</v>
      </c>
      <c r="F21" s="390" t="s">
        <v>484</v>
      </c>
      <c r="G21" s="389" t="s">
        <v>136</v>
      </c>
      <c r="H21" s="389">
        <v>3232</v>
      </c>
      <c r="I21" s="389" t="s">
        <v>171</v>
      </c>
      <c r="J21" s="389">
        <v>113908046</v>
      </c>
      <c r="K21" s="496">
        <v>41186</v>
      </c>
      <c r="L21" s="384">
        <v>21769254505</v>
      </c>
      <c r="M21" s="392">
        <v>652550934366</v>
      </c>
      <c r="N21" s="511">
        <v>45128</v>
      </c>
      <c r="O21" s="389">
        <v>8</v>
      </c>
      <c r="P21" s="389">
        <v>7</v>
      </c>
      <c r="Q21" s="389">
        <v>7</v>
      </c>
      <c r="R21" s="389">
        <v>8</v>
      </c>
      <c r="S21" s="389">
        <v>6</v>
      </c>
      <c r="T21" s="389">
        <v>8</v>
      </c>
      <c r="U21" s="389">
        <v>13</v>
      </c>
      <c r="V21" s="389">
        <v>14</v>
      </c>
      <c r="W21" s="389">
        <v>13</v>
      </c>
      <c r="X21" s="389">
        <v>14</v>
      </c>
      <c r="Y21" s="389">
        <v>15</v>
      </c>
      <c r="Z21" s="389">
        <v>16</v>
      </c>
      <c r="AA21" s="389">
        <v>32</v>
      </c>
      <c r="AB21" s="389">
        <v>41</v>
      </c>
      <c r="AC21" s="374">
        <v>55</v>
      </c>
      <c r="AD21" s="389">
        <v>42</v>
      </c>
      <c r="AE21" s="389">
        <v>34</v>
      </c>
      <c r="AF21" s="389">
        <v>42</v>
      </c>
      <c r="AG21" s="389">
        <v>7</v>
      </c>
      <c r="AH21" s="389">
        <v>7</v>
      </c>
      <c r="AI21" s="389">
        <v>7</v>
      </c>
      <c r="AJ21" s="389">
        <v>7</v>
      </c>
      <c r="AK21" s="389">
        <v>7</v>
      </c>
      <c r="AL21" s="389">
        <v>8</v>
      </c>
      <c r="AM21" s="389"/>
      <c r="AN21" s="389"/>
      <c r="AO21" s="389"/>
      <c r="AP21" s="389"/>
      <c r="AQ21" s="389"/>
      <c r="AR21" s="389"/>
      <c r="AS21" s="389"/>
      <c r="AT21" s="389"/>
      <c r="AU21" s="389"/>
      <c r="AV21" s="389"/>
      <c r="AW21" s="389"/>
      <c r="AX21" s="389"/>
      <c r="AY21" s="389"/>
      <c r="AZ21" s="389"/>
      <c r="BA21" s="389"/>
      <c r="BB21" s="389">
        <v>216</v>
      </c>
      <c r="BC21" s="389"/>
      <c r="BD21" s="389"/>
      <c r="BE21" s="389"/>
      <c r="BF21" s="389" t="s">
        <v>227</v>
      </c>
      <c r="BG21" s="389" t="s">
        <v>222</v>
      </c>
      <c r="BH21" s="389" t="s">
        <v>227</v>
      </c>
      <c r="BI21" s="389" t="s">
        <v>222</v>
      </c>
      <c r="BJ21" s="389" t="s">
        <v>227</v>
      </c>
      <c r="BK21" s="389" t="s">
        <v>222</v>
      </c>
      <c r="BL21" s="389" t="s">
        <v>222</v>
      </c>
      <c r="BM21" s="389" t="s">
        <v>222</v>
      </c>
      <c r="BN21" s="389" t="s">
        <v>227</v>
      </c>
      <c r="BO21" s="389" t="s">
        <v>227</v>
      </c>
      <c r="BP21" s="389" t="s">
        <v>227</v>
      </c>
      <c r="BQ21" s="389" t="s">
        <v>227</v>
      </c>
      <c r="BR21" s="389" t="s">
        <v>222</v>
      </c>
      <c r="BS21" s="389" t="s">
        <v>222</v>
      </c>
      <c r="BT21" s="389" t="s">
        <v>222</v>
      </c>
      <c r="BU21" s="389" t="s">
        <v>227</v>
      </c>
      <c r="BV21" s="389" t="s">
        <v>232</v>
      </c>
      <c r="BW21" s="389"/>
    </row>
    <row r="22" spans="1:75" ht="15.75" x14ac:dyDescent="0.25">
      <c r="A22" s="374">
        <v>20</v>
      </c>
      <c r="B22" s="389">
        <v>720</v>
      </c>
      <c r="C22" s="389" t="s">
        <v>156</v>
      </c>
      <c r="D22" s="375" t="s">
        <v>1333</v>
      </c>
      <c r="E22" s="390" t="s">
        <v>1334</v>
      </c>
      <c r="F22" s="390" t="s">
        <v>1335</v>
      </c>
      <c r="G22" s="389" t="s">
        <v>136</v>
      </c>
      <c r="H22" s="389">
        <v>3154</v>
      </c>
      <c r="I22" s="389" t="s">
        <v>171</v>
      </c>
      <c r="J22" s="389">
        <v>200360180</v>
      </c>
      <c r="K22" s="496">
        <v>41940</v>
      </c>
      <c r="L22" s="384">
        <v>21791348324</v>
      </c>
      <c r="M22" s="392">
        <v>106533588030</v>
      </c>
      <c r="N22" s="511">
        <v>45134</v>
      </c>
      <c r="O22" s="389">
        <v>7</v>
      </c>
      <c r="P22" s="389">
        <v>6</v>
      </c>
      <c r="Q22" s="389">
        <v>8</v>
      </c>
      <c r="R22" s="389">
        <v>7</v>
      </c>
      <c r="S22" s="389">
        <v>7</v>
      </c>
      <c r="T22" s="389">
        <v>7</v>
      </c>
      <c r="U22" s="389">
        <v>14</v>
      </c>
      <c r="V22" s="389">
        <v>15</v>
      </c>
      <c r="W22" s="389">
        <v>15</v>
      </c>
      <c r="X22" s="389">
        <v>13</v>
      </c>
      <c r="Y22" s="389">
        <v>13</v>
      </c>
      <c r="Z22" s="389">
        <v>15</v>
      </c>
      <c r="AA22" s="389">
        <v>32</v>
      </c>
      <c r="AB22" s="389">
        <v>41</v>
      </c>
      <c r="AC22" s="374">
        <v>48</v>
      </c>
      <c r="AD22" s="389">
        <v>43</v>
      </c>
      <c r="AE22" s="389">
        <v>30</v>
      </c>
      <c r="AF22" s="389">
        <v>42</v>
      </c>
      <c r="AG22" s="389">
        <v>7</v>
      </c>
      <c r="AH22" s="389">
        <v>7</v>
      </c>
      <c r="AI22" s="389">
        <v>8</v>
      </c>
      <c r="AJ22" s="389">
        <v>7</v>
      </c>
      <c r="AK22" s="389">
        <v>7</v>
      </c>
      <c r="AL22" s="389">
        <v>6</v>
      </c>
      <c r="AM22" s="389"/>
      <c r="AN22" s="389"/>
      <c r="AO22" s="389"/>
      <c r="AP22" s="389"/>
      <c r="AQ22" s="389"/>
      <c r="AR22" s="389"/>
      <c r="AS22" s="389"/>
      <c r="AT22" s="389"/>
      <c r="AU22" s="389"/>
      <c r="AV22" s="389"/>
      <c r="AW22" s="389"/>
      <c r="AX22" s="389"/>
      <c r="AY22" s="389"/>
      <c r="AZ22" s="389"/>
      <c r="BA22" s="389"/>
      <c r="BB22" s="389">
        <v>204</v>
      </c>
      <c r="BC22" s="389"/>
      <c r="BD22" s="389"/>
      <c r="BE22" s="389"/>
      <c r="BF22" s="389" t="s">
        <v>222</v>
      </c>
      <c r="BG22" s="389" t="s">
        <v>227</v>
      </c>
      <c r="BH22" s="389" t="s">
        <v>227</v>
      </c>
      <c r="BI22" s="389" t="s">
        <v>227</v>
      </c>
      <c r="BJ22" s="389" t="s">
        <v>227</v>
      </c>
      <c r="BK22" s="389" t="s">
        <v>227</v>
      </c>
      <c r="BL22" s="389" t="s">
        <v>222</v>
      </c>
      <c r="BM22" s="389" t="s">
        <v>227</v>
      </c>
      <c r="BN22" s="389" t="s">
        <v>222</v>
      </c>
      <c r="BO22" s="389" t="s">
        <v>227</v>
      </c>
      <c r="BP22" s="389" t="s">
        <v>227</v>
      </c>
      <c r="BQ22" s="389" t="s">
        <v>227</v>
      </c>
      <c r="BR22" s="389" t="s">
        <v>227</v>
      </c>
      <c r="BS22" s="389" t="s">
        <v>222</v>
      </c>
      <c r="BT22" s="389" t="s">
        <v>227</v>
      </c>
      <c r="BU22" s="389" t="s">
        <v>227</v>
      </c>
      <c r="BV22" s="389" t="s">
        <v>232</v>
      </c>
      <c r="BW22" s="389"/>
    </row>
    <row r="23" spans="1:75" ht="15.75" x14ac:dyDescent="0.25">
      <c r="A23" s="380">
        <v>21</v>
      </c>
      <c r="B23" s="389">
        <v>721</v>
      </c>
      <c r="C23" s="389" t="s">
        <v>156</v>
      </c>
      <c r="D23" s="375" t="s">
        <v>1336</v>
      </c>
      <c r="E23" s="390" t="s">
        <v>1191</v>
      </c>
      <c r="F23" s="390" t="s">
        <v>1192</v>
      </c>
      <c r="G23" s="389" t="s">
        <v>113</v>
      </c>
      <c r="H23" s="389">
        <v>2922</v>
      </c>
      <c r="I23" s="389" t="s">
        <v>171</v>
      </c>
      <c r="J23" s="389">
        <v>143727815</v>
      </c>
      <c r="K23" s="496">
        <v>41193</v>
      </c>
      <c r="L23" s="384">
        <v>21268287533</v>
      </c>
      <c r="M23" s="392"/>
      <c r="N23" s="511">
        <v>44785</v>
      </c>
      <c r="O23" s="389">
        <v>7</v>
      </c>
      <c r="P23" s="389">
        <v>7</v>
      </c>
      <c r="Q23" s="389">
        <v>7</v>
      </c>
      <c r="R23" s="389">
        <v>8</v>
      </c>
      <c r="S23" s="389">
        <v>8</v>
      </c>
      <c r="T23" s="389">
        <v>6</v>
      </c>
      <c r="U23" s="389">
        <v>17</v>
      </c>
      <c r="V23" s="389">
        <v>12</v>
      </c>
      <c r="W23" s="389">
        <v>12</v>
      </c>
      <c r="X23" s="389">
        <v>14</v>
      </c>
      <c r="Y23" s="389">
        <v>16</v>
      </c>
      <c r="Z23" s="389">
        <v>15</v>
      </c>
      <c r="AA23" s="389">
        <v>31</v>
      </c>
      <c r="AB23" s="389">
        <v>31</v>
      </c>
      <c r="AC23" s="374">
        <v>45</v>
      </c>
      <c r="AD23" s="389">
        <v>37</v>
      </c>
      <c r="AE23" s="389">
        <v>30</v>
      </c>
      <c r="AF23" s="389">
        <v>35</v>
      </c>
      <c r="AG23" s="389">
        <v>7</v>
      </c>
      <c r="AH23" s="389">
        <v>7</v>
      </c>
      <c r="AI23" s="389">
        <v>7</v>
      </c>
      <c r="AJ23" s="389">
        <v>8</v>
      </c>
      <c r="AK23" s="389">
        <v>8</v>
      </c>
      <c r="AL23" s="389">
        <v>7</v>
      </c>
      <c r="AM23" s="389"/>
      <c r="AN23" s="389"/>
      <c r="AO23" s="389"/>
      <c r="AP23" s="389"/>
      <c r="AQ23" s="389"/>
      <c r="AR23" s="389"/>
      <c r="AS23" s="389"/>
      <c r="AT23" s="389"/>
      <c r="AU23" s="389"/>
      <c r="AV23" s="389"/>
      <c r="AW23" s="389"/>
      <c r="AX23" s="389"/>
      <c r="AY23" s="389"/>
      <c r="AZ23" s="389"/>
      <c r="BA23" s="389"/>
      <c r="BB23" s="389">
        <v>199</v>
      </c>
      <c r="BC23" s="389"/>
      <c r="BD23" s="389"/>
      <c r="BE23" s="389"/>
      <c r="BF23" s="389" t="s">
        <v>227</v>
      </c>
      <c r="BG23" s="389" t="s">
        <v>227</v>
      </c>
      <c r="BH23" s="389" t="s">
        <v>227</v>
      </c>
      <c r="BI23" s="389" t="s">
        <v>227</v>
      </c>
      <c r="BJ23" s="389" t="s">
        <v>227</v>
      </c>
      <c r="BK23" s="389" t="s">
        <v>227</v>
      </c>
      <c r="BL23" s="389" t="s">
        <v>227</v>
      </c>
      <c r="BM23" s="389" t="s">
        <v>227</v>
      </c>
      <c r="BN23" s="389" t="s">
        <v>227</v>
      </c>
      <c r="BO23" s="389" t="s">
        <v>227</v>
      </c>
      <c r="BP23" s="389" t="s">
        <v>227</v>
      </c>
      <c r="BQ23" s="389" t="s">
        <v>227</v>
      </c>
      <c r="BR23" s="389" t="s">
        <v>227</v>
      </c>
      <c r="BS23" s="389" t="s">
        <v>227</v>
      </c>
      <c r="BT23" s="389" t="s">
        <v>227</v>
      </c>
      <c r="BU23" s="389" t="s">
        <v>247</v>
      </c>
      <c r="BV23" s="389" t="s">
        <v>227</v>
      </c>
      <c r="BW23" s="389"/>
    </row>
    <row r="24" spans="1:75" ht="15.75" x14ac:dyDescent="0.25">
      <c r="A24" s="374">
        <v>22</v>
      </c>
      <c r="B24" s="389">
        <v>722</v>
      </c>
      <c r="C24" s="389" t="s">
        <v>156</v>
      </c>
      <c r="D24" s="375" t="s">
        <v>1337</v>
      </c>
      <c r="E24" s="390" t="s">
        <v>1338</v>
      </c>
      <c r="F24" s="390" t="s">
        <v>694</v>
      </c>
      <c r="G24" s="389" t="s">
        <v>113</v>
      </c>
      <c r="H24" s="389">
        <v>1441</v>
      </c>
      <c r="I24" s="389" t="s">
        <v>171</v>
      </c>
      <c r="J24" s="389">
        <v>301280118</v>
      </c>
      <c r="K24" s="496">
        <v>41436</v>
      </c>
      <c r="L24" s="384">
        <v>21237215278</v>
      </c>
      <c r="M24" s="392">
        <v>230695159851</v>
      </c>
      <c r="N24" s="511">
        <v>42669</v>
      </c>
      <c r="O24" s="389">
        <v>6</v>
      </c>
      <c r="P24" s="389">
        <v>7</v>
      </c>
      <c r="Q24" s="389">
        <v>7</v>
      </c>
      <c r="R24" s="389">
        <v>7</v>
      </c>
      <c r="S24" s="389">
        <v>7</v>
      </c>
      <c r="T24" s="389">
        <v>8</v>
      </c>
      <c r="U24" s="389">
        <v>17</v>
      </c>
      <c r="V24" s="389">
        <v>13</v>
      </c>
      <c r="W24" s="389">
        <v>15</v>
      </c>
      <c r="X24" s="389">
        <v>12</v>
      </c>
      <c r="Y24" s="389">
        <v>13</v>
      </c>
      <c r="Z24" s="389">
        <v>13</v>
      </c>
      <c r="AA24" s="389">
        <v>25</v>
      </c>
      <c r="AB24" s="389">
        <v>29</v>
      </c>
      <c r="AC24" s="374">
        <v>45</v>
      </c>
      <c r="AD24" s="389">
        <v>34</v>
      </c>
      <c r="AE24" s="389">
        <v>37</v>
      </c>
      <c r="AF24" s="389">
        <v>30</v>
      </c>
      <c r="AG24" s="389">
        <v>7</v>
      </c>
      <c r="AH24" s="389">
        <v>7</v>
      </c>
      <c r="AI24" s="389">
        <v>6</v>
      </c>
      <c r="AJ24" s="389">
        <v>6</v>
      </c>
      <c r="AK24" s="389">
        <v>7</v>
      </c>
      <c r="AL24" s="389">
        <v>7</v>
      </c>
      <c r="AM24" s="389"/>
      <c r="AN24" s="389"/>
      <c r="AO24" s="389"/>
      <c r="AP24" s="389"/>
      <c r="AQ24" s="389"/>
      <c r="AR24" s="389"/>
      <c r="AS24" s="389"/>
      <c r="AT24" s="389"/>
      <c r="AU24" s="389"/>
      <c r="AV24" s="389"/>
      <c r="AW24" s="389"/>
      <c r="AX24" s="389"/>
      <c r="AY24" s="389"/>
      <c r="AZ24" s="389"/>
      <c r="BA24" s="389"/>
      <c r="BB24" s="389">
        <v>217</v>
      </c>
      <c r="BC24" s="389"/>
      <c r="BD24" s="389"/>
      <c r="BE24" s="389"/>
      <c r="BF24" s="389" t="s">
        <v>227</v>
      </c>
      <c r="BG24" s="389" t="s">
        <v>227</v>
      </c>
      <c r="BH24" s="389" t="s">
        <v>227</v>
      </c>
      <c r="BI24" s="389" t="s">
        <v>227</v>
      </c>
      <c r="BJ24" s="389" t="s">
        <v>227</v>
      </c>
      <c r="BK24" s="389" t="s">
        <v>227</v>
      </c>
      <c r="BL24" s="389" t="s">
        <v>227</v>
      </c>
      <c r="BM24" s="389" t="s">
        <v>227</v>
      </c>
      <c r="BN24" s="389" t="s">
        <v>227</v>
      </c>
      <c r="BO24" s="389" t="s">
        <v>227</v>
      </c>
      <c r="BP24" s="389" t="s">
        <v>227</v>
      </c>
      <c r="BQ24" s="389" t="s">
        <v>227</v>
      </c>
      <c r="BR24" s="389" t="s">
        <v>227</v>
      </c>
      <c r="BS24" s="389" t="s">
        <v>227</v>
      </c>
      <c r="BT24" s="389" t="s">
        <v>227</v>
      </c>
      <c r="BU24" s="389" t="s">
        <v>232</v>
      </c>
      <c r="BV24" s="389" t="s">
        <v>247</v>
      </c>
      <c r="BW24" s="389"/>
    </row>
    <row r="25" spans="1:75" ht="15.75" x14ac:dyDescent="0.25">
      <c r="A25" s="380">
        <v>23</v>
      </c>
      <c r="B25" s="389">
        <v>723</v>
      </c>
      <c r="C25" s="389" t="s">
        <v>156</v>
      </c>
      <c r="D25" s="375" t="s">
        <v>1339</v>
      </c>
      <c r="E25" s="390" t="s">
        <v>1113</v>
      </c>
      <c r="F25" s="390" t="s">
        <v>1114</v>
      </c>
      <c r="G25" s="389" t="s">
        <v>113</v>
      </c>
      <c r="H25" s="389">
        <v>2926</v>
      </c>
      <c r="I25" s="389" t="s">
        <v>171</v>
      </c>
      <c r="J25" s="389">
        <v>107636293</v>
      </c>
      <c r="K25" s="496">
        <v>41171</v>
      </c>
      <c r="L25" s="384">
        <v>21384801295</v>
      </c>
      <c r="M25" s="392">
        <v>167756620764</v>
      </c>
      <c r="N25" s="511">
        <v>44055</v>
      </c>
      <c r="O25" s="389">
        <v>6</v>
      </c>
      <c r="P25" s="389">
        <v>8</v>
      </c>
      <c r="Q25" s="389">
        <v>7</v>
      </c>
      <c r="R25" s="389">
        <v>6</v>
      </c>
      <c r="S25" s="389">
        <v>7</v>
      </c>
      <c r="T25" s="389">
        <v>7</v>
      </c>
      <c r="U25" s="389">
        <v>13</v>
      </c>
      <c r="V25" s="389">
        <v>15</v>
      </c>
      <c r="W25" s="389">
        <v>15</v>
      </c>
      <c r="X25" s="389">
        <v>16</v>
      </c>
      <c r="Y25" s="389">
        <v>16</v>
      </c>
      <c r="Z25" s="389">
        <v>17</v>
      </c>
      <c r="AA25" s="389">
        <v>38</v>
      </c>
      <c r="AB25" s="389">
        <v>31</v>
      </c>
      <c r="AC25" s="374">
        <v>45</v>
      </c>
      <c r="AD25" s="389">
        <v>36</v>
      </c>
      <c r="AE25" s="389">
        <v>45</v>
      </c>
      <c r="AF25" s="389">
        <v>35</v>
      </c>
      <c r="AG25" s="389">
        <v>8</v>
      </c>
      <c r="AH25" s="389">
        <v>8</v>
      </c>
      <c r="AI25" s="389">
        <v>8</v>
      </c>
      <c r="AJ25" s="389">
        <v>9</v>
      </c>
      <c r="AK25" s="389">
        <v>10</v>
      </c>
      <c r="AL25" s="389">
        <v>8</v>
      </c>
      <c r="AM25" s="389"/>
      <c r="AN25" s="389"/>
      <c r="AO25" s="389"/>
      <c r="AP25" s="389"/>
      <c r="AQ25" s="389"/>
      <c r="AR25" s="389"/>
      <c r="AS25" s="389"/>
      <c r="AT25" s="389"/>
      <c r="AU25" s="389"/>
      <c r="AV25" s="389"/>
      <c r="AW25" s="389"/>
      <c r="AX25" s="389"/>
      <c r="AY25" s="389"/>
      <c r="AZ25" s="389"/>
      <c r="BA25" s="389"/>
      <c r="BB25" s="389">
        <v>206</v>
      </c>
      <c r="BC25" s="389"/>
      <c r="BD25" s="389"/>
      <c r="BE25" s="389"/>
      <c r="BF25" s="389" t="s">
        <v>227</v>
      </c>
      <c r="BG25" s="389" t="s">
        <v>227</v>
      </c>
      <c r="BH25" s="389" t="s">
        <v>227</v>
      </c>
      <c r="BI25" s="389" t="s">
        <v>227</v>
      </c>
      <c r="BJ25" s="389" t="s">
        <v>227</v>
      </c>
      <c r="BK25" s="389" t="s">
        <v>227</v>
      </c>
      <c r="BL25" s="389" t="s">
        <v>227</v>
      </c>
      <c r="BM25" s="389" t="s">
        <v>227</v>
      </c>
      <c r="BN25" s="389" t="s">
        <v>227</v>
      </c>
      <c r="BO25" s="389" t="s">
        <v>227</v>
      </c>
      <c r="BP25" s="389" t="s">
        <v>227</v>
      </c>
      <c r="BQ25" s="389" t="s">
        <v>227</v>
      </c>
      <c r="BR25" s="389" t="s">
        <v>227</v>
      </c>
      <c r="BS25" s="389" t="s">
        <v>222</v>
      </c>
      <c r="BT25" s="389" t="s">
        <v>227</v>
      </c>
      <c r="BU25" s="389" t="s">
        <v>227</v>
      </c>
      <c r="BV25" s="389" t="s">
        <v>227</v>
      </c>
      <c r="BW25" s="389"/>
    </row>
    <row r="26" spans="1:75" ht="15.75" x14ac:dyDescent="0.25">
      <c r="A26" s="374">
        <v>24</v>
      </c>
      <c r="B26" s="389">
        <v>724</v>
      </c>
      <c r="C26" s="389" t="s">
        <v>156</v>
      </c>
      <c r="D26" s="375" t="s">
        <v>1340</v>
      </c>
      <c r="E26" s="390" t="s">
        <v>1341</v>
      </c>
      <c r="F26" s="390" t="s">
        <v>1342</v>
      </c>
      <c r="G26" s="389" t="s">
        <v>113</v>
      </c>
      <c r="H26" s="389">
        <v>2923</v>
      </c>
      <c r="I26" s="389" t="s">
        <v>171</v>
      </c>
      <c r="J26" s="389">
        <v>143725723</v>
      </c>
      <c r="K26" s="496">
        <v>41254</v>
      </c>
      <c r="L26" s="384">
        <v>21436463634</v>
      </c>
      <c r="M26" s="392">
        <v>979311563627</v>
      </c>
      <c r="N26" s="511">
        <v>44785</v>
      </c>
      <c r="O26" s="389">
        <v>6</v>
      </c>
      <c r="P26" s="389">
        <v>7</v>
      </c>
      <c r="Q26" s="389">
        <v>7</v>
      </c>
      <c r="R26" s="389">
        <v>7</v>
      </c>
      <c r="S26" s="389">
        <v>7</v>
      </c>
      <c r="T26" s="389">
        <v>8</v>
      </c>
      <c r="U26" s="389">
        <v>13</v>
      </c>
      <c r="V26" s="389">
        <v>13</v>
      </c>
      <c r="W26" s="389">
        <v>13</v>
      </c>
      <c r="X26" s="389">
        <v>14</v>
      </c>
      <c r="Y26" s="389">
        <v>17</v>
      </c>
      <c r="Z26" s="389">
        <v>13</v>
      </c>
      <c r="AA26" s="389">
        <v>30</v>
      </c>
      <c r="AB26" s="389">
        <v>36</v>
      </c>
      <c r="AC26" s="374">
        <v>30</v>
      </c>
      <c r="AD26" s="389">
        <v>27</v>
      </c>
      <c r="AE26" s="389">
        <v>28</v>
      </c>
      <c r="AF26" s="389">
        <v>40</v>
      </c>
      <c r="AG26" s="389">
        <v>7</v>
      </c>
      <c r="AH26" s="389">
        <v>7</v>
      </c>
      <c r="AI26" s="389">
        <v>8</v>
      </c>
      <c r="AJ26" s="389">
        <v>8</v>
      </c>
      <c r="AK26" s="389">
        <v>7</v>
      </c>
      <c r="AL26" s="389">
        <v>7</v>
      </c>
      <c r="AM26" s="389"/>
      <c r="AN26" s="389"/>
      <c r="AO26" s="389"/>
      <c r="AP26" s="389"/>
      <c r="AQ26" s="389"/>
      <c r="AR26" s="389"/>
      <c r="AS26" s="389"/>
      <c r="AT26" s="389"/>
      <c r="AU26" s="389"/>
      <c r="AV26" s="389"/>
      <c r="AW26" s="389"/>
      <c r="AX26" s="389"/>
      <c r="AY26" s="389"/>
      <c r="AZ26" s="389"/>
      <c r="BA26" s="389"/>
      <c r="BB26" s="389">
        <v>203</v>
      </c>
      <c r="BC26" s="389"/>
      <c r="BD26" s="389"/>
      <c r="BE26" s="389"/>
      <c r="BF26" s="389" t="s">
        <v>227</v>
      </c>
      <c r="BG26" s="389" t="s">
        <v>227</v>
      </c>
      <c r="BH26" s="389" t="s">
        <v>227</v>
      </c>
      <c r="BI26" s="389" t="s">
        <v>227</v>
      </c>
      <c r="BJ26" s="389" t="s">
        <v>227</v>
      </c>
      <c r="BK26" s="389" t="s">
        <v>227</v>
      </c>
      <c r="BL26" s="389" t="s">
        <v>227</v>
      </c>
      <c r="BM26" s="389" t="s">
        <v>227</v>
      </c>
      <c r="BN26" s="389" t="s">
        <v>227</v>
      </c>
      <c r="BO26" s="389" t="s">
        <v>227</v>
      </c>
      <c r="BP26" s="389" t="s">
        <v>227</v>
      </c>
      <c r="BQ26" s="389" t="s">
        <v>227</v>
      </c>
      <c r="BR26" s="389" t="s">
        <v>227</v>
      </c>
      <c r="BS26" s="389" t="s">
        <v>227</v>
      </c>
      <c r="BT26" s="389" t="s">
        <v>227</v>
      </c>
      <c r="BU26" s="389" t="s">
        <v>232</v>
      </c>
      <c r="BV26" s="389" t="s">
        <v>1343</v>
      </c>
      <c r="BW26" s="389"/>
    </row>
    <row r="27" spans="1:75" ht="15.75" x14ac:dyDescent="0.25">
      <c r="A27" s="380">
        <v>25</v>
      </c>
      <c r="B27" s="389">
        <v>725</v>
      </c>
      <c r="C27" s="394" t="s">
        <v>156</v>
      </c>
      <c r="D27" s="381" t="s">
        <v>1344</v>
      </c>
      <c r="E27" s="395" t="s">
        <v>1345</v>
      </c>
      <c r="F27" s="395" t="s">
        <v>1057</v>
      </c>
      <c r="G27" s="394" t="s">
        <v>113</v>
      </c>
      <c r="H27" s="394">
        <v>3654</v>
      </c>
      <c r="I27" s="394" t="s">
        <v>171</v>
      </c>
      <c r="J27" s="394">
        <v>107599403</v>
      </c>
      <c r="K27" s="497">
        <v>41194</v>
      </c>
      <c r="L27" s="384">
        <v>21754704642</v>
      </c>
      <c r="M27" s="392"/>
      <c r="N27" s="511">
        <v>45841</v>
      </c>
      <c r="O27" s="389">
        <v>6</v>
      </c>
      <c r="P27" s="389">
        <v>7</v>
      </c>
      <c r="Q27" s="389">
        <v>7</v>
      </c>
      <c r="R27" s="389">
        <v>7</v>
      </c>
      <c r="S27" s="389">
        <v>7</v>
      </c>
      <c r="T27" s="389">
        <v>7</v>
      </c>
      <c r="U27" s="389">
        <v>17</v>
      </c>
      <c r="V27" s="389">
        <v>13</v>
      </c>
      <c r="W27" s="389">
        <v>13</v>
      </c>
      <c r="X27" s="389">
        <v>14</v>
      </c>
      <c r="Y27" s="389">
        <v>12</v>
      </c>
      <c r="Z27" s="389">
        <v>13</v>
      </c>
      <c r="AA27" s="389">
        <v>25</v>
      </c>
      <c r="AB27" s="389">
        <v>28</v>
      </c>
      <c r="AC27" s="374">
        <v>30</v>
      </c>
      <c r="AD27" s="389">
        <v>25</v>
      </c>
      <c r="AE27" s="389">
        <v>30</v>
      </c>
      <c r="AF27" s="389">
        <v>34</v>
      </c>
      <c r="AG27" s="389">
        <v>7</v>
      </c>
      <c r="AH27" s="389">
        <v>6</v>
      </c>
      <c r="AI27" s="389">
        <v>7</v>
      </c>
      <c r="AJ27" s="389">
        <v>7</v>
      </c>
      <c r="AK27" s="389">
        <v>7</v>
      </c>
      <c r="AL27" s="389">
        <v>7</v>
      </c>
      <c r="AM27" s="389"/>
      <c r="AN27" s="389"/>
      <c r="AO27" s="389"/>
      <c r="AP27" s="389"/>
      <c r="AQ27" s="389"/>
      <c r="AR27" s="389"/>
      <c r="AS27" s="389"/>
      <c r="AT27" s="389"/>
      <c r="AU27" s="389"/>
      <c r="AV27" s="389"/>
      <c r="AW27" s="389"/>
      <c r="AX27" s="389"/>
      <c r="AY27" s="389"/>
      <c r="AZ27" s="389"/>
      <c r="BA27" s="389"/>
      <c r="BB27" s="389">
        <v>211</v>
      </c>
      <c r="BC27" s="389"/>
      <c r="BD27" s="389"/>
      <c r="BE27" s="389"/>
      <c r="BF27" s="389" t="s">
        <v>227</v>
      </c>
      <c r="BG27" s="389" t="s">
        <v>227</v>
      </c>
      <c r="BH27" s="389" t="s">
        <v>227</v>
      </c>
      <c r="BI27" s="389" t="s">
        <v>227</v>
      </c>
      <c r="BJ27" s="389" t="s">
        <v>227</v>
      </c>
      <c r="BK27" s="389" t="s">
        <v>227</v>
      </c>
      <c r="BL27" s="389" t="s">
        <v>227</v>
      </c>
      <c r="BM27" s="389" t="s">
        <v>227</v>
      </c>
      <c r="BN27" s="389" t="s">
        <v>227</v>
      </c>
      <c r="BO27" s="389" t="s">
        <v>227</v>
      </c>
      <c r="BP27" s="389" t="s">
        <v>227</v>
      </c>
      <c r="BQ27" s="389" t="s">
        <v>227</v>
      </c>
      <c r="BR27" s="389" t="s">
        <v>227</v>
      </c>
      <c r="BS27" s="389" t="s">
        <v>227</v>
      </c>
      <c r="BT27" s="389" t="s">
        <v>227</v>
      </c>
      <c r="BU27" s="389" t="s">
        <v>247</v>
      </c>
      <c r="BV27" s="389" t="s">
        <v>247</v>
      </c>
      <c r="BW27" s="389"/>
    </row>
    <row r="28" spans="1:75" ht="15.75" x14ac:dyDescent="0.25">
      <c r="A28" s="374">
        <v>26</v>
      </c>
      <c r="B28" s="389">
        <v>726</v>
      </c>
      <c r="C28" s="389" t="s">
        <v>156</v>
      </c>
      <c r="D28" s="375" t="s">
        <v>1346</v>
      </c>
      <c r="E28" s="390" t="s">
        <v>794</v>
      </c>
      <c r="F28" s="390" t="s">
        <v>1347</v>
      </c>
      <c r="G28" s="389" t="s">
        <v>113</v>
      </c>
      <c r="H28" s="389">
        <v>1321</v>
      </c>
      <c r="I28" s="389" t="s">
        <v>171</v>
      </c>
      <c r="J28" s="389">
        <v>179046747</v>
      </c>
      <c r="K28" s="496">
        <v>41334</v>
      </c>
      <c r="L28" s="384">
        <v>21214917159</v>
      </c>
      <c r="M28" s="392">
        <v>882288050159</v>
      </c>
      <c r="N28" s="511">
        <v>42598</v>
      </c>
      <c r="O28" s="389"/>
      <c r="P28" s="389"/>
      <c r="Q28" s="389"/>
      <c r="R28" s="389"/>
      <c r="S28" s="389"/>
      <c r="T28" s="389"/>
      <c r="U28" s="389"/>
      <c r="V28" s="389"/>
      <c r="W28" s="389"/>
      <c r="X28" s="389"/>
      <c r="Y28" s="389"/>
      <c r="Z28" s="389"/>
      <c r="AA28" s="389"/>
      <c r="AB28" s="389"/>
      <c r="AC28" s="374"/>
      <c r="AD28" s="389"/>
      <c r="AE28" s="389"/>
      <c r="AF28" s="389"/>
      <c r="AG28" s="389"/>
      <c r="AH28" s="389"/>
      <c r="AI28" s="389"/>
      <c r="AJ28" s="389"/>
      <c r="AK28" s="389"/>
      <c r="AL28" s="389"/>
      <c r="AM28" s="389"/>
      <c r="AN28" s="389"/>
      <c r="AO28" s="389"/>
      <c r="AP28" s="389"/>
      <c r="AQ28" s="389"/>
      <c r="AR28" s="389"/>
      <c r="AS28" s="389"/>
      <c r="AT28" s="389"/>
      <c r="AU28" s="389"/>
      <c r="AV28" s="389"/>
      <c r="AW28" s="389"/>
      <c r="AX28" s="389"/>
      <c r="AY28" s="389"/>
      <c r="AZ28" s="389"/>
      <c r="BA28" s="389"/>
      <c r="BB28" s="389"/>
      <c r="BC28" s="389"/>
      <c r="BD28" s="389"/>
      <c r="BE28" s="389"/>
      <c r="BF28" s="389"/>
      <c r="BG28" s="389"/>
      <c r="BH28" s="389"/>
      <c r="BI28" s="389"/>
      <c r="BJ28" s="389"/>
      <c r="BK28" s="389"/>
      <c r="BL28" s="389"/>
      <c r="BM28" s="389"/>
      <c r="BN28" s="389"/>
      <c r="BO28" s="389"/>
      <c r="BP28" s="389"/>
      <c r="BQ28" s="389"/>
      <c r="BR28" s="389"/>
      <c r="BS28" s="389"/>
      <c r="BT28" s="389"/>
      <c r="BU28" s="389"/>
      <c r="BV28" s="389"/>
      <c r="BW28" s="389"/>
    </row>
    <row r="29" spans="1:75" ht="15.75" x14ac:dyDescent="0.25">
      <c r="A29" s="380">
        <v>27</v>
      </c>
      <c r="B29" s="389">
        <v>727</v>
      </c>
      <c r="C29" s="389" t="s">
        <v>156</v>
      </c>
      <c r="D29" s="375" t="s">
        <v>1348</v>
      </c>
      <c r="E29" s="390" t="s">
        <v>1349</v>
      </c>
      <c r="F29" s="390" t="s">
        <v>1350</v>
      </c>
      <c r="G29" s="389" t="s">
        <v>113</v>
      </c>
      <c r="H29" s="389">
        <v>3308</v>
      </c>
      <c r="I29" s="389" t="s">
        <v>171</v>
      </c>
      <c r="J29" s="389">
        <v>197985525</v>
      </c>
      <c r="K29" s="496">
        <v>40995</v>
      </c>
      <c r="L29" s="384">
        <v>23154516930</v>
      </c>
      <c r="M29" s="392">
        <v>955566343065</v>
      </c>
      <c r="N29" s="511">
        <v>45866</v>
      </c>
      <c r="O29" s="389">
        <v>8</v>
      </c>
      <c r="P29" s="389">
        <v>8</v>
      </c>
      <c r="Q29" s="389">
        <v>8</v>
      </c>
      <c r="R29" s="389">
        <v>9</v>
      </c>
      <c r="S29" s="389">
        <v>8</v>
      </c>
      <c r="T29" s="389">
        <v>8</v>
      </c>
      <c r="U29" s="389">
        <v>15</v>
      </c>
      <c r="V29" s="389">
        <v>15</v>
      </c>
      <c r="W29" s="389">
        <v>16</v>
      </c>
      <c r="X29" s="389">
        <v>13</v>
      </c>
      <c r="Y29" s="389">
        <v>13</v>
      </c>
      <c r="Z29" s="389">
        <v>13</v>
      </c>
      <c r="AA29" s="389">
        <v>36</v>
      </c>
      <c r="AB29" s="389">
        <v>37</v>
      </c>
      <c r="AC29" s="374">
        <v>45</v>
      </c>
      <c r="AD29" s="389">
        <v>34</v>
      </c>
      <c r="AE29" s="389">
        <v>30</v>
      </c>
      <c r="AF29" s="389">
        <v>40</v>
      </c>
      <c r="AG29" s="389">
        <v>7</v>
      </c>
      <c r="AH29" s="389">
        <v>7</v>
      </c>
      <c r="AI29" s="389">
        <v>6</v>
      </c>
      <c r="AJ29" s="389">
        <v>8</v>
      </c>
      <c r="AK29" s="389">
        <v>8</v>
      </c>
      <c r="AL29" s="389">
        <v>8</v>
      </c>
      <c r="AM29" s="389"/>
      <c r="AN29" s="389"/>
      <c r="AO29" s="389"/>
      <c r="AP29" s="389"/>
      <c r="AQ29" s="389"/>
      <c r="AR29" s="389"/>
      <c r="AS29" s="389"/>
      <c r="AT29" s="389"/>
      <c r="AU29" s="389"/>
      <c r="AV29" s="389"/>
      <c r="AW29" s="389"/>
      <c r="AX29" s="389"/>
      <c r="AY29" s="389"/>
      <c r="AZ29" s="389"/>
      <c r="BA29" s="389"/>
      <c r="BB29" s="389">
        <v>215</v>
      </c>
      <c r="BC29" s="389"/>
      <c r="BD29" s="389"/>
      <c r="BE29" s="389"/>
      <c r="BF29" s="389" t="s">
        <v>227</v>
      </c>
      <c r="BG29" s="389" t="s">
        <v>227</v>
      </c>
      <c r="BH29" s="389" t="s">
        <v>227</v>
      </c>
      <c r="BI29" s="389" t="s">
        <v>227</v>
      </c>
      <c r="BJ29" s="389" t="s">
        <v>227</v>
      </c>
      <c r="BK29" s="389" t="s">
        <v>227</v>
      </c>
      <c r="BL29" s="389" t="s">
        <v>227</v>
      </c>
      <c r="BM29" s="389" t="s">
        <v>227</v>
      </c>
      <c r="BN29" s="389" t="s">
        <v>227</v>
      </c>
      <c r="BO29" s="389" t="s">
        <v>227</v>
      </c>
      <c r="BP29" s="389" t="s">
        <v>227</v>
      </c>
      <c r="BQ29" s="389" t="s">
        <v>227</v>
      </c>
      <c r="BR29" s="389" t="s">
        <v>227</v>
      </c>
      <c r="BS29" s="389" t="s">
        <v>227</v>
      </c>
      <c r="BT29" s="389" t="s">
        <v>227</v>
      </c>
      <c r="BU29" s="389" t="s">
        <v>718</v>
      </c>
      <c r="BV29" s="389" t="s">
        <v>1343</v>
      </c>
      <c r="BW29" s="389"/>
    </row>
    <row r="30" spans="1:75" ht="15.75" x14ac:dyDescent="0.25">
      <c r="A30" s="374">
        <v>28</v>
      </c>
      <c r="B30" s="389">
        <v>728</v>
      </c>
      <c r="C30" s="394" t="s">
        <v>156</v>
      </c>
      <c r="D30" s="381" t="s">
        <v>1351</v>
      </c>
      <c r="E30" s="395" t="s">
        <v>1352</v>
      </c>
      <c r="F30" s="395" t="s">
        <v>1353</v>
      </c>
      <c r="G30" s="394" t="s">
        <v>113</v>
      </c>
      <c r="H30" s="394">
        <v>3847</v>
      </c>
      <c r="I30" s="394" t="s">
        <v>171</v>
      </c>
      <c r="J30" s="394">
        <v>310162614</v>
      </c>
      <c r="K30" s="497">
        <v>41620</v>
      </c>
      <c r="L30" s="384">
        <v>21758854274</v>
      </c>
      <c r="M30" s="392">
        <v>792914679665</v>
      </c>
      <c r="N30" s="511">
        <v>45826</v>
      </c>
      <c r="O30" s="389">
        <v>6</v>
      </c>
      <c r="P30" s="389">
        <v>7</v>
      </c>
      <c r="Q30" s="389">
        <v>7</v>
      </c>
      <c r="R30" s="389">
        <v>6</v>
      </c>
      <c r="S30" s="389">
        <v>7</v>
      </c>
      <c r="T30" s="389">
        <v>7</v>
      </c>
      <c r="U30" s="389">
        <v>12</v>
      </c>
      <c r="V30" s="389">
        <v>12</v>
      </c>
      <c r="W30" s="389">
        <v>12</v>
      </c>
      <c r="X30" s="389">
        <v>13</v>
      </c>
      <c r="Y30" s="389">
        <v>14</v>
      </c>
      <c r="Z30" s="389">
        <v>12</v>
      </c>
      <c r="AA30" s="389">
        <v>27</v>
      </c>
      <c r="AB30" s="389">
        <v>32</v>
      </c>
      <c r="AC30" s="374">
        <v>35</v>
      </c>
      <c r="AD30" s="389">
        <v>26</v>
      </c>
      <c r="AE30" s="389">
        <v>30</v>
      </c>
      <c r="AF30" s="389">
        <v>35</v>
      </c>
      <c r="AG30" s="389">
        <v>7</v>
      </c>
      <c r="AH30" s="389">
        <v>7</v>
      </c>
      <c r="AI30" s="389">
        <v>6</v>
      </c>
      <c r="AJ30" s="389">
        <v>7</v>
      </c>
      <c r="AK30" s="389">
        <v>7</v>
      </c>
      <c r="AL30" s="389">
        <v>6</v>
      </c>
      <c r="AM30" s="389"/>
      <c r="AN30" s="389"/>
      <c r="AO30" s="389"/>
      <c r="AP30" s="389"/>
      <c r="AQ30" s="389"/>
      <c r="AR30" s="389"/>
      <c r="AS30" s="389"/>
      <c r="AT30" s="389"/>
      <c r="AU30" s="389"/>
      <c r="AV30" s="389"/>
      <c r="AW30" s="389"/>
      <c r="AX30" s="389"/>
      <c r="AY30" s="389"/>
      <c r="AZ30" s="389"/>
      <c r="BA30" s="389"/>
      <c r="BB30" s="389">
        <v>180</v>
      </c>
      <c r="BC30" s="389"/>
      <c r="BD30" s="389"/>
      <c r="BE30" s="389"/>
      <c r="BF30" s="389" t="s">
        <v>227</v>
      </c>
      <c r="BG30" s="389" t="s">
        <v>227</v>
      </c>
      <c r="BH30" s="389" t="s">
        <v>227</v>
      </c>
      <c r="BI30" s="389" t="s">
        <v>227</v>
      </c>
      <c r="BJ30" s="389" t="s">
        <v>227</v>
      </c>
      <c r="BK30" s="389" t="s">
        <v>227</v>
      </c>
      <c r="BL30" s="389" t="s">
        <v>227</v>
      </c>
      <c r="BM30" s="389" t="s">
        <v>227</v>
      </c>
      <c r="BN30" s="389" t="s">
        <v>227</v>
      </c>
      <c r="BO30" s="389" t="s">
        <v>227</v>
      </c>
      <c r="BP30" s="389" t="s">
        <v>227</v>
      </c>
      <c r="BQ30" s="389" t="s">
        <v>227</v>
      </c>
      <c r="BR30" s="389" t="s">
        <v>227</v>
      </c>
      <c r="BS30" s="389" t="s">
        <v>227</v>
      </c>
      <c r="BT30" s="389" t="s">
        <v>227</v>
      </c>
      <c r="BU30" s="389" t="s">
        <v>232</v>
      </c>
      <c r="BV30" s="389" t="s">
        <v>232</v>
      </c>
      <c r="BW30" s="389"/>
    </row>
    <row r="31" spans="1:75" ht="15.75" x14ac:dyDescent="0.25">
      <c r="A31" s="380">
        <v>29</v>
      </c>
      <c r="B31" s="389">
        <v>729</v>
      </c>
      <c r="C31" s="389" t="s">
        <v>156</v>
      </c>
      <c r="D31" s="375" t="s">
        <v>1354</v>
      </c>
      <c r="E31" s="390" t="s">
        <v>1355</v>
      </c>
      <c r="F31" s="390" t="s">
        <v>1356</v>
      </c>
      <c r="G31" s="389" t="s">
        <v>113</v>
      </c>
      <c r="H31" s="389">
        <v>2727</v>
      </c>
      <c r="I31" s="389" t="s">
        <v>171</v>
      </c>
      <c r="J31" s="389">
        <v>300473960</v>
      </c>
      <c r="K31" s="496">
        <v>41515</v>
      </c>
      <c r="L31" s="384">
        <v>21758854274</v>
      </c>
      <c r="M31" s="392"/>
      <c r="N31" s="511">
        <v>44772</v>
      </c>
      <c r="O31" s="389"/>
      <c r="P31" s="389"/>
      <c r="Q31" s="389"/>
      <c r="R31" s="389"/>
      <c r="S31" s="389"/>
      <c r="T31" s="389"/>
      <c r="U31" s="389"/>
      <c r="V31" s="389"/>
      <c r="W31" s="389"/>
      <c r="X31" s="389"/>
      <c r="Y31" s="389"/>
      <c r="Z31" s="389"/>
      <c r="AA31" s="389"/>
      <c r="AB31" s="389"/>
      <c r="AC31" s="374"/>
      <c r="AD31" s="389"/>
      <c r="AE31" s="389"/>
      <c r="AF31" s="389"/>
      <c r="AG31" s="389"/>
      <c r="AH31" s="389"/>
      <c r="AI31" s="389"/>
      <c r="AJ31" s="389"/>
      <c r="AK31" s="389"/>
      <c r="AL31" s="389"/>
      <c r="AM31" s="389"/>
      <c r="AN31" s="389"/>
      <c r="AO31" s="389"/>
      <c r="AP31" s="389"/>
      <c r="AQ31" s="389"/>
      <c r="AR31" s="389"/>
      <c r="AS31" s="389"/>
      <c r="AT31" s="389"/>
      <c r="AU31" s="389"/>
      <c r="AV31" s="389"/>
      <c r="AW31" s="389"/>
      <c r="AX31" s="389"/>
      <c r="AY31" s="389"/>
      <c r="AZ31" s="389"/>
      <c r="BA31" s="389"/>
      <c r="BB31" s="389"/>
      <c r="BC31" s="389"/>
      <c r="BD31" s="389"/>
      <c r="BE31" s="389"/>
      <c r="BF31" s="389"/>
      <c r="BG31" s="389"/>
      <c r="BH31" s="389"/>
      <c r="BI31" s="389"/>
      <c r="BJ31" s="389"/>
      <c r="BK31" s="389"/>
      <c r="BL31" s="389"/>
      <c r="BM31" s="389"/>
      <c r="BN31" s="389"/>
      <c r="BO31" s="389"/>
      <c r="BP31" s="389"/>
      <c r="BQ31" s="389"/>
      <c r="BR31" s="389"/>
      <c r="BS31" s="389"/>
      <c r="BT31" s="389"/>
      <c r="BU31" s="389"/>
      <c r="BV31" s="389"/>
      <c r="BW31" s="389"/>
    </row>
    <row r="32" spans="1:75" ht="15.75" x14ac:dyDescent="0.25">
      <c r="A32" s="374">
        <v>30</v>
      </c>
      <c r="B32" s="389">
        <v>730</v>
      </c>
      <c r="C32" s="389" t="s">
        <v>156</v>
      </c>
      <c r="D32" s="375" t="s">
        <v>1357</v>
      </c>
      <c r="E32" s="390" t="s">
        <v>920</v>
      </c>
      <c r="F32" s="390" t="s">
        <v>921</v>
      </c>
      <c r="G32" s="389" t="s">
        <v>113</v>
      </c>
      <c r="H32" s="389">
        <v>1934</v>
      </c>
      <c r="I32" s="389" t="s">
        <v>171</v>
      </c>
      <c r="J32" s="389">
        <v>302252908</v>
      </c>
      <c r="K32" s="496">
        <v>41223</v>
      </c>
      <c r="L32" s="384">
        <v>21233676783</v>
      </c>
      <c r="M32" s="392">
        <v>416448622002</v>
      </c>
      <c r="N32" s="511">
        <v>43309</v>
      </c>
      <c r="O32" s="389">
        <v>8</v>
      </c>
      <c r="P32" s="389">
        <v>9</v>
      </c>
      <c r="Q32" s="389">
        <v>8</v>
      </c>
      <c r="R32" s="389">
        <v>8</v>
      </c>
      <c r="S32" s="389">
        <v>8</v>
      </c>
      <c r="T32" s="389">
        <v>7</v>
      </c>
      <c r="U32" s="389">
        <v>17</v>
      </c>
      <c r="V32" s="389">
        <v>16</v>
      </c>
      <c r="W32" s="389">
        <v>17</v>
      </c>
      <c r="X32" s="389">
        <v>16</v>
      </c>
      <c r="Y32" s="389">
        <v>17</v>
      </c>
      <c r="Z32" s="389">
        <v>17</v>
      </c>
      <c r="AA32" s="389">
        <v>49</v>
      </c>
      <c r="AB32" s="389">
        <v>43</v>
      </c>
      <c r="AC32" s="374">
        <v>40</v>
      </c>
      <c r="AD32" s="389">
        <v>47</v>
      </c>
      <c r="AE32" s="389">
        <v>42</v>
      </c>
      <c r="AF32" s="389">
        <v>45</v>
      </c>
      <c r="AG32" s="389">
        <v>9</v>
      </c>
      <c r="AH32" s="389">
        <v>8</v>
      </c>
      <c r="AI32" s="389">
        <v>8</v>
      </c>
      <c r="AJ32" s="389">
        <v>9</v>
      </c>
      <c r="AK32" s="389">
        <v>8</v>
      </c>
      <c r="AL32" s="389">
        <v>8</v>
      </c>
      <c r="AM32" s="389"/>
      <c r="AN32" s="389"/>
      <c r="AO32" s="389"/>
      <c r="AP32" s="389"/>
      <c r="AQ32" s="389"/>
      <c r="AR32" s="389"/>
      <c r="AS32" s="389"/>
      <c r="AT32" s="389"/>
      <c r="AU32" s="389"/>
      <c r="AV32" s="389"/>
      <c r="AW32" s="389"/>
      <c r="AX32" s="389"/>
      <c r="AY32" s="389"/>
      <c r="AZ32" s="389"/>
      <c r="BA32" s="389"/>
      <c r="BB32" s="389">
        <v>219</v>
      </c>
      <c r="BC32" s="389"/>
      <c r="BD32" s="389"/>
      <c r="BE32" s="389"/>
      <c r="BF32" s="389" t="s">
        <v>222</v>
      </c>
      <c r="BG32" s="389" t="s">
        <v>222</v>
      </c>
      <c r="BH32" s="389" t="s">
        <v>227</v>
      </c>
      <c r="BI32" s="389" t="s">
        <v>227</v>
      </c>
      <c r="BJ32" s="389" t="s">
        <v>227</v>
      </c>
      <c r="BK32" s="389" t="s">
        <v>222</v>
      </c>
      <c r="BL32" s="389" t="s">
        <v>222</v>
      </c>
      <c r="BM32" s="389" t="s">
        <v>222</v>
      </c>
      <c r="BN32" s="389" t="s">
        <v>227</v>
      </c>
      <c r="BO32" s="389" t="s">
        <v>227</v>
      </c>
      <c r="BP32" s="389" t="s">
        <v>222</v>
      </c>
      <c r="BQ32" s="389" t="s">
        <v>222</v>
      </c>
      <c r="BR32" s="389" t="s">
        <v>222</v>
      </c>
      <c r="BS32" s="389" t="s">
        <v>227</v>
      </c>
      <c r="BT32" s="389" t="s">
        <v>227</v>
      </c>
      <c r="BU32" s="389" t="s">
        <v>222</v>
      </c>
      <c r="BV32" s="389" t="s">
        <v>319</v>
      </c>
      <c r="BW32" s="389"/>
    </row>
    <row r="33" spans="1:75" ht="15.75" x14ac:dyDescent="0.25">
      <c r="A33" s="380">
        <v>31</v>
      </c>
      <c r="B33" s="389">
        <v>731</v>
      </c>
      <c r="C33" s="394" t="s">
        <v>156</v>
      </c>
      <c r="D33" s="381" t="s">
        <v>1358</v>
      </c>
      <c r="E33" s="395" t="s">
        <v>1124</v>
      </c>
      <c r="F33" s="395" t="s">
        <v>1125</v>
      </c>
      <c r="G33" s="394" t="s">
        <v>113</v>
      </c>
      <c r="H33" s="394">
        <v>3667</v>
      </c>
      <c r="I33" s="394" t="s">
        <v>171</v>
      </c>
      <c r="J33" s="394">
        <v>303753682</v>
      </c>
      <c r="K33" s="497">
        <v>42018</v>
      </c>
      <c r="L33" s="384">
        <v>21055750073</v>
      </c>
      <c r="M33" s="392">
        <v>894158318902</v>
      </c>
      <c r="N33" s="511">
        <v>45826</v>
      </c>
      <c r="O33" s="389">
        <v>10</v>
      </c>
      <c r="P33" s="389">
        <v>10</v>
      </c>
      <c r="Q33" s="389">
        <v>10</v>
      </c>
      <c r="R33" s="389">
        <v>10</v>
      </c>
      <c r="S33" s="389">
        <v>10</v>
      </c>
      <c r="T33" s="389">
        <v>10</v>
      </c>
      <c r="U33" s="389">
        <v>20</v>
      </c>
      <c r="V33" s="389">
        <v>20</v>
      </c>
      <c r="W33" s="389">
        <v>19</v>
      </c>
      <c r="X33" s="389">
        <v>20</v>
      </c>
      <c r="Y33" s="389">
        <v>20</v>
      </c>
      <c r="Z33" s="389">
        <v>20</v>
      </c>
      <c r="AA33" s="389">
        <v>57</v>
      </c>
      <c r="AB33" s="389">
        <v>60</v>
      </c>
      <c r="AC33" s="374">
        <v>59</v>
      </c>
      <c r="AD33" s="389">
        <v>60</v>
      </c>
      <c r="AE33" s="389">
        <v>60</v>
      </c>
      <c r="AF33" s="389">
        <v>60</v>
      </c>
      <c r="AG33" s="389">
        <v>10</v>
      </c>
      <c r="AH33" s="389">
        <v>9</v>
      </c>
      <c r="AI33" s="389">
        <v>10</v>
      </c>
      <c r="AJ33" s="389">
        <v>10</v>
      </c>
      <c r="AK33" s="389">
        <v>10</v>
      </c>
      <c r="AL33" s="389">
        <v>10</v>
      </c>
      <c r="AM33" s="389"/>
      <c r="AN33" s="389"/>
      <c r="AO33" s="389"/>
      <c r="AP33" s="389"/>
      <c r="AQ33" s="389"/>
      <c r="AR33" s="389"/>
      <c r="AS33" s="389"/>
      <c r="AT33" s="389"/>
      <c r="AU33" s="389"/>
      <c r="AV33" s="389"/>
      <c r="AW33" s="389"/>
      <c r="AX33" s="389"/>
      <c r="AY33" s="389"/>
      <c r="AZ33" s="389"/>
      <c r="BA33" s="389"/>
      <c r="BB33" s="389">
        <v>217</v>
      </c>
      <c r="BC33" s="389"/>
      <c r="BD33" s="389"/>
      <c r="BE33" s="389"/>
      <c r="BF33" s="389" t="s">
        <v>222</v>
      </c>
      <c r="BG33" s="389" t="s">
        <v>222</v>
      </c>
      <c r="BH33" s="389" t="s">
        <v>222</v>
      </c>
      <c r="BI33" s="389" t="s">
        <v>222</v>
      </c>
      <c r="BJ33" s="389" t="s">
        <v>222</v>
      </c>
      <c r="BK33" s="389" t="s">
        <v>222</v>
      </c>
      <c r="BL33" s="389" t="s">
        <v>222</v>
      </c>
      <c r="BM33" s="389" t="s">
        <v>222</v>
      </c>
      <c r="BN33" s="389" t="s">
        <v>222</v>
      </c>
      <c r="BO33" s="389" t="s">
        <v>222</v>
      </c>
      <c r="BP33" s="389" t="s">
        <v>222</v>
      </c>
      <c r="BQ33" s="389" t="s">
        <v>222</v>
      </c>
      <c r="BR33" s="389" t="s">
        <v>222</v>
      </c>
      <c r="BS33" s="389" t="s">
        <v>222</v>
      </c>
      <c r="BT33" s="389" t="s">
        <v>222</v>
      </c>
      <c r="BU33" s="389" t="s">
        <v>319</v>
      </c>
      <c r="BV33" s="389" t="s">
        <v>319</v>
      </c>
      <c r="BW33" s="389"/>
    </row>
    <row r="34" spans="1:75" ht="15.75" x14ac:dyDescent="0.25">
      <c r="A34" s="374">
        <v>32</v>
      </c>
      <c r="B34" s="389">
        <v>732</v>
      </c>
      <c r="C34" s="389" t="s">
        <v>156</v>
      </c>
      <c r="D34" s="375" t="s">
        <v>1359</v>
      </c>
      <c r="E34" s="390" t="s">
        <v>752</v>
      </c>
      <c r="F34" s="390" t="s">
        <v>1360</v>
      </c>
      <c r="G34" s="389" t="s">
        <v>113</v>
      </c>
      <c r="H34" s="389">
        <v>3227</v>
      </c>
      <c r="I34" s="389" t="s">
        <v>171</v>
      </c>
      <c r="J34" s="389">
        <v>307430720</v>
      </c>
      <c r="K34" s="496">
        <v>41562</v>
      </c>
      <c r="L34" s="384">
        <v>21309445360</v>
      </c>
      <c r="M34" s="392">
        <v>967145336952</v>
      </c>
      <c r="N34" s="511">
        <v>45132</v>
      </c>
      <c r="O34" s="389"/>
      <c r="P34" s="389"/>
      <c r="Q34" s="389"/>
      <c r="R34" s="389"/>
      <c r="S34" s="389"/>
      <c r="T34" s="389"/>
      <c r="U34" s="389"/>
      <c r="V34" s="389"/>
      <c r="W34" s="389"/>
      <c r="X34" s="389"/>
      <c r="Y34" s="389"/>
      <c r="Z34" s="389"/>
      <c r="AA34" s="389"/>
      <c r="AB34" s="389"/>
      <c r="AC34" s="374"/>
      <c r="AD34" s="389"/>
      <c r="AE34" s="389"/>
      <c r="AF34" s="389"/>
      <c r="AG34" s="389"/>
      <c r="AH34" s="389"/>
      <c r="AI34" s="389"/>
      <c r="AJ34" s="389"/>
      <c r="AK34" s="389"/>
      <c r="AL34" s="389"/>
      <c r="AM34" s="389"/>
      <c r="AN34" s="389"/>
      <c r="AO34" s="389"/>
      <c r="AP34" s="389"/>
      <c r="AQ34" s="389"/>
      <c r="AR34" s="389"/>
      <c r="AS34" s="389"/>
      <c r="AT34" s="389"/>
      <c r="AU34" s="389"/>
      <c r="AV34" s="389"/>
      <c r="AW34" s="389"/>
      <c r="AX34" s="389"/>
      <c r="AY34" s="389"/>
      <c r="AZ34" s="389"/>
      <c r="BA34" s="389"/>
      <c r="BB34" s="389"/>
      <c r="BC34" s="389"/>
      <c r="BD34" s="389"/>
      <c r="BE34" s="389"/>
      <c r="BF34" s="389"/>
      <c r="BG34" s="389"/>
      <c r="BH34" s="389"/>
      <c r="BI34" s="389"/>
      <c r="BJ34" s="389"/>
      <c r="BK34" s="389"/>
      <c r="BL34" s="389"/>
      <c r="BM34" s="389"/>
      <c r="BN34" s="389"/>
      <c r="BO34" s="389"/>
      <c r="BP34" s="389"/>
      <c r="BQ34" s="389"/>
      <c r="BR34" s="389"/>
      <c r="BS34" s="389"/>
      <c r="BT34" s="389"/>
      <c r="BU34" s="389"/>
      <c r="BV34" s="389"/>
      <c r="BW34" s="389"/>
    </row>
    <row r="35" spans="1:75" ht="15.75" x14ac:dyDescent="0.25">
      <c r="A35" s="380">
        <v>33</v>
      </c>
      <c r="B35" s="389">
        <v>733</v>
      </c>
      <c r="C35" s="389" t="s">
        <v>156</v>
      </c>
      <c r="D35" s="375" t="s">
        <v>1361</v>
      </c>
      <c r="E35" s="390" t="s">
        <v>1362</v>
      </c>
      <c r="F35" s="390" t="s">
        <v>1363</v>
      </c>
      <c r="G35" s="389" t="s">
        <v>113</v>
      </c>
      <c r="H35" s="389">
        <v>1520</v>
      </c>
      <c r="I35" s="389" t="s">
        <v>171</v>
      </c>
      <c r="J35" s="389">
        <v>191367921</v>
      </c>
      <c r="K35" s="496">
        <v>41554</v>
      </c>
      <c r="L35" s="384">
        <v>21595452941</v>
      </c>
      <c r="M35" s="392"/>
      <c r="N35" s="511">
        <v>42919</v>
      </c>
      <c r="O35" s="389">
        <v>7</v>
      </c>
      <c r="P35" s="389">
        <v>6</v>
      </c>
      <c r="Q35" s="389">
        <v>7</v>
      </c>
      <c r="R35" s="389">
        <v>7</v>
      </c>
      <c r="S35" s="389">
        <v>6</v>
      </c>
      <c r="T35" s="389">
        <v>7</v>
      </c>
      <c r="U35" s="389">
        <v>12</v>
      </c>
      <c r="V35" s="389">
        <v>12</v>
      </c>
      <c r="W35" s="389">
        <v>13</v>
      </c>
      <c r="X35" s="389">
        <v>13</v>
      </c>
      <c r="Y35" s="389">
        <v>12</v>
      </c>
      <c r="Z35" s="389">
        <v>12</v>
      </c>
      <c r="AA35" s="389">
        <v>26</v>
      </c>
      <c r="AB35" s="389">
        <v>27</v>
      </c>
      <c r="AC35" s="374">
        <v>30</v>
      </c>
      <c r="AD35" s="389">
        <v>25</v>
      </c>
      <c r="AE35" s="389">
        <v>28</v>
      </c>
      <c r="AF35" s="389">
        <v>35</v>
      </c>
      <c r="AG35" s="389">
        <v>7</v>
      </c>
      <c r="AH35" s="389">
        <v>7</v>
      </c>
      <c r="AI35" s="389">
        <v>6</v>
      </c>
      <c r="AJ35" s="389">
        <v>7</v>
      </c>
      <c r="AK35" s="389">
        <v>7</v>
      </c>
      <c r="AL35" s="389">
        <v>8</v>
      </c>
      <c r="AM35" s="389"/>
      <c r="AN35" s="389"/>
      <c r="AO35" s="389"/>
      <c r="AP35" s="389"/>
      <c r="AQ35" s="389"/>
      <c r="AR35" s="389"/>
      <c r="AS35" s="389"/>
      <c r="AT35" s="389"/>
      <c r="AU35" s="389"/>
      <c r="AV35" s="389"/>
      <c r="AW35" s="389"/>
      <c r="AX35" s="389"/>
      <c r="AY35" s="389"/>
      <c r="AZ35" s="389"/>
      <c r="BA35" s="389"/>
      <c r="BB35" s="389">
        <v>203</v>
      </c>
      <c r="BC35" s="389"/>
      <c r="BD35" s="389"/>
      <c r="BE35" s="389"/>
      <c r="BF35" s="389" t="s">
        <v>227</v>
      </c>
      <c r="BG35" s="389" t="s">
        <v>227</v>
      </c>
      <c r="BH35" s="389" t="s">
        <v>227</v>
      </c>
      <c r="BI35" s="389" t="s">
        <v>227</v>
      </c>
      <c r="BJ35" s="389" t="s">
        <v>227</v>
      </c>
      <c r="BK35" s="389" t="s">
        <v>227</v>
      </c>
      <c r="BL35" s="389" t="s">
        <v>227</v>
      </c>
      <c r="BM35" s="389" t="s">
        <v>227</v>
      </c>
      <c r="BN35" s="389" t="s">
        <v>222</v>
      </c>
      <c r="BO35" s="389" t="s">
        <v>227</v>
      </c>
      <c r="BP35" s="389" t="s">
        <v>227</v>
      </c>
      <c r="BQ35" s="389" t="s">
        <v>222</v>
      </c>
      <c r="BR35" s="389" t="s">
        <v>227</v>
      </c>
      <c r="BS35" s="389" t="s">
        <v>227</v>
      </c>
      <c r="BT35" s="389" t="s">
        <v>227</v>
      </c>
      <c r="BU35" s="389" t="s">
        <v>1343</v>
      </c>
      <c r="BV35" s="389" t="s">
        <v>247</v>
      </c>
      <c r="BW35" s="389"/>
    </row>
    <row r="36" spans="1:75" ht="15.75" x14ac:dyDescent="0.25">
      <c r="A36" s="374">
        <v>34</v>
      </c>
      <c r="B36" s="389">
        <v>734</v>
      </c>
      <c r="C36" s="389" t="s">
        <v>156</v>
      </c>
      <c r="D36" s="375" t="s">
        <v>1364</v>
      </c>
      <c r="E36" s="390" t="s">
        <v>1365</v>
      </c>
      <c r="F36" s="390" t="s">
        <v>1366</v>
      </c>
      <c r="G36" s="389" t="s">
        <v>113</v>
      </c>
      <c r="H36" s="389">
        <v>2688</v>
      </c>
      <c r="I36" s="389" t="s">
        <v>171</v>
      </c>
      <c r="J36" s="389">
        <v>107663568</v>
      </c>
      <c r="K36" s="496">
        <v>40724</v>
      </c>
      <c r="L36" s="384">
        <v>21633743349</v>
      </c>
      <c r="M36" s="392">
        <v>357991430787</v>
      </c>
      <c r="N36" s="511">
        <v>44764</v>
      </c>
      <c r="O36" s="389">
        <v>7</v>
      </c>
      <c r="P36" s="389">
        <v>8</v>
      </c>
      <c r="Q36" s="389">
        <v>8</v>
      </c>
      <c r="R36" s="389">
        <v>8</v>
      </c>
      <c r="S36" s="389">
        <v>7</v>
      </c>
      <c r="T36" s="389">
        <v>7</v>
      </c>
      <c r="U36" s="389">
        <v>16</v>
      </c>
      <c r="V36" s="389">
        <v>16</v>
      </c>
      <c r="W36" s="389">
        <v>17</v>
      </c>
      <c r="X36" s="389">
        <v>17</v>
      </c>
      <c r="Y36" s="389">
        <v>19</v>
      </c>
      <c r="Z36" s="389">
        <v>15</v>
      </c>
      <c r="AA36" s="389">
        <v>35</v>
      </c>
      <c r="AB36" s="389">
        <v>38</v>
      </c>
      <c r="AC36" s="374">
        <v>40</v>
      </c>
      <c r="AD36" s="389">
        <v>52</v>
      </c>
      <c r="AE36" s="389">
        <v>30</v>
      </c>
      <c r="AF36" s="389">
        <v>40</v>
      </c>
      <c r="AG36" s="389">
        <v>7</v>
      </c>
      <c r="AH36" s="389">
        <v>7</v>
      </c>
      <c r="AI36" s="389">
        <v>7</v>
      </c>
      <c r="AJ36" s="389">
        <v>8</v>
      </c>
      <c r="AK36" s="389">
        <v>8</v>
      </c>
      <c r="AL36" s="389">
        <v>9</v>
      </c>
      <c r="AM36" s="389"/>
      <c r="AN36" s="389"/>
      <c r="AO36" s="389"/>
      <c r="AP36" s="389"/>
      <c r="AQ36" s="389"/>
      <c r="AR36" s="389"/>
      <c r="AS36" s="389"/>
      <c r="AT36" s="389"/>
      <c r="AU36" s="389"/>
      <c r="AV36" s="389"/>
      <c r="AW36" s="389"/>
      <c r="AX36" s="389"/>
      <c r="AY36" s="389"/>
      <c r="AZ36" s="389"/>
      <c r="BA36" s="389"/>
      <c r="BB36" s="389">
        <v>210</v>
      </c>
      <c r="BC36" s="389"/>
      <c r="BD36" s="389"/>
      <c r="BE36" s="389"/>
      <c r="BF36" s="389" t="s">
        <v>222</v>
      </c>
      <c r="BG36" s="389" t="s">
        <v>227</v>
      </c>
      <c r="BH36" s="389" t="s">
        <v>227</v>
      </c>
      <c r="BI36" s="389" t="s">
        <v>222</v>
      </c>
      <c r="BJ36" s="389" t="s">
        <v>227</v>
      </c>
      <c r="BK36" s="389" t="s">
        <v>227</v>
      </c>
      <c r="BL36" s="389" t="s">
        <v>227</v>
      </c>
      <c r="BM36" s="389" t="s">
        <v>222</v>
      </c>
      <c r="BN36" s="389" t="s">
        <v>222</v>
      </c>
      <c r="BO36" s="389" t="s">
        <v>227</v>
      </c>
      <c r="BP36" s="389" t="s">
        <v>227</v>
      </c>
      <c r="BQ36" s="389" t="s">
        <v>227</v>
      </c>
      <c r="BR36" s="389" t="s">
        <v>222</v>
      </c>
      <c r="BS36" s="389" t="s">
        <v>222</v>
      </c>
      <c r="BT36" s="389" t="s">
        <v>222</v>
      </c>
      <c r="BU36" s="389" t="s">
        <v>227</v>
      </c>
      <c r="BV36" s="389" t="s">
        <v>227</v>
      </c>
      <c r="BW36" s="389"/>
    </row>
    <row r="37" spans="1:75" ht="15.75" x14ac:dyDescent="0.25">
      <c r="A37" s="380">
        <v>35</v>
      </c>
      <c r="B37" s="389">
        <v>735</v>
      </c>
      <c r="C37" s="389" t="s">
        <v>156</v>
      </c>
      <c r="D37" s="375" t="s">
        <v>600</v>
      </c>
      <c r="E37" s="390" t="s">
        <v>966</v>
      </c>
      <c r="F37" s="390" t="s">
        <v>967</v>
      </c>
      <c r="G37" s="389" t="s">
        <v>113</v>
      </c>
      <c r="H37" s="389">
        <v>1995</v>
      </c>
      <c r="I37" s="389" t="s">
        <v>171</v>
      </c>
      <c r="J37" s="389">
        <v>107629887</v>
      </c>
      <c r="K37" s="496">
        <v>41147</v>
      </c>
      <c r="L37" s="384">
        <v>21673997073</v>
      </c>
      <c r="M37" s="392">
        <v>652029910549</v>
      </c>
      <c r="N37" s="511">
        <v>43648</v>
      </c>
      <c r="O37" s="389">
        <v>6</v>
      </c>
      <c r="P37" s="389">
        <v>7</v>
      </c>
      <c r="Q37" s="389">
        <v>7</v>
      </c>
      <c r="R37" s="389">
        <v>7</v>
      </c>
      <c r="S37" s="389">
        <v>6</v>
      </c>
      <c r="T37" s="389">
        <v>7</v>
      </c>
      <c r="U37" s="389">
        <v>12</v>
      </c>
      <c r="V37" s="389">
        <v>13</v>
      </c>
      <c r="W37" s="389">
        <v>13</v>
      </c>
      <c r="X37" s="389">
        <v>15</v>
      </c>
      <c r="Y37" s="389">
        <v>12</v>
      </c>
      <c r="Z37" s="389">
        <v>12</v>
      </c>
      <c r="AA37" s="389">
        <v>25</v>
      </c>
      <c r="AB37" s="389">
        <v>29</v>
      </c>
      <c r="AC37" s="374">
        <v>30</v>
      </c>
      <c r="AD37" s="389">
        <v>27</v>
      </c>
      <c r="AE37" s="389">
        <v>35</v>
      </c>
      <c r="AF37" s="389">
        <v>35</v>
      </c>
      <c r="AG37" s="389">
        <v>7</v>
      </c>
      <c r="AH37" s="389">
        <v>7</v>
      </c>
      <c r="AI37" s="389">
        <v>6</v>
      </c>
      <c r="AJ37" s="389">
        <v>8</v>
      </c>
      <c r="AK37" s="389">
        <v>8</v>
      </c>
      <c r="AL37" s="389">
        <v>8</v>
      </c>
      <c r="AM37" s="389"/>
      <c r="AN37" s="389"/>
      <c r="AO37" s="389"/>
      <c r="AP37" s="389"/>
      <c r="AQ37" s="389"/>
      <c r="AR37" s="389"/>
      <c r="AS37" s="389"/>
      <c r="AT37" s="389"/>
      <c r="AU37" s="389"/>
      <c r="AV37" s="389"/>
      <c r="AW37" s="389"/>
      <c r="AX37" s="389"/>
      <c r="AY37" s="389"/>
      <c r="AZ37" s="389"/>
      <c r="BA37" s="389"/>
      <c r="BB37" s="389">
        <v>190</v>
      </c>
      <c r="BC37" s="389"/>
      <c r="BD37" s="389"/>
      <c r="BE37" s="389"/>
      <c r="BF37" s="389" t="s">
        <v>227</v>
      </c>
      <c r="BG37" s="389" t="s">
        <v>227</v>
      </c>
      <c r="BH37" s="389" t="s">
        <v>227</v>
      </c>
      <c r="BI37" s="389" t="s">
        <v>227</v>
      </c>
      <c r="BJ37" s="389" t="s">
        <v>227</v>
      </c>
      <c r="BK37" s="389" t="s">
        <v>227</v>
      </c>
      <c r="BL37" s="389" t="s">
        <v>227</v>
      </c>
      <c r="BM37" s="389" t="s">
        <v>227</v>
      </c>
      <c r="BN37" s="389" t="s">
        <v>227</v>
      </c>
      <c r="BO37" s="389" t="s">
        <v>227</v>
      </c>
      <c r="BP37" s="389" t="s">
        <v>227</v>
      </c>
      <c r="BQ37" s="389" t="s">
        <v>227</v>
      </c>
      <c r="BR37" s="389" t="s">
        <v>227</v>
      </c>
      <c r="BS37" s="389" t="s">
        <v>227</v>
      </c>
      <c r="BT37" s="389" t="s">
        <v>227</v>
      </c>
      <c r="BU37" s="389" t="s">
        <v>247</v>
      </c>
      <c r="BV37" s="389" t="s">
        <v>247</v>
      </c>
      <c r="BW37" s="389"/>
    </row>
    <row r="38" spans="1:75" ht="15.75" x14ac:dyDescent="0.25">
      <c r="A38" s="374">
        <v>36</v>
      </c>
      <c r="B38" s="389">
        <v>736</v>
      </c>
      <c r="C38" s="389" t="s">
        <v>156</v>
      </c>
      <c r="D38" s="375" t="s">
        <v>1367</v>
      </c>
      <c r="E38" s="390" t="s">
        <v>1074</v>
      </c>
      <c r="F38" s="390" t="s">
        <v>1075</v>
      </c>
      <c r="G38" s="389" t="s">
        <v>113</v>
      </c>
      <c r="H38" s="389">
        <v>1318</v>
      </c>
      <c r="I38" s="389" t="s">
        <v>171</v>
      </c>
      <c r="J38" s="389">
        <v>179243584</v>
      </c>
      <c r="K38" s="496">
        <v>41366</v>
      </c>
      <c r="L38" s="384">
        <v>21199755287</v>
      </c>
      <c r="M38" s="392">
        <v>671185108888</v>
      </c>
      <c r="N38" s="511">
        <v>42598</v>
      </c>
      <c r="O38" s="389">
        <v>6</v>
      </c>
      <c r="P38" s="389">
        <v>7</v>
      </c>
      <c r="Q38" s="389">
        <v>6</v>
      </c>
      <c r="R38" s="389">
        <v>7</v>
      </c>
      <c r="S38" s="389">
        <v>7</v>
      </c>
      <c r="T38" s="389">
        <v>6</v>
      </c>
      <c r="U38" s="389">
        <v>15</v>
      </c>
      <c r="V38" s="389">
        <v>16</v>
      </c>
      <c r="W38" s="389">
        <v>13</v>
      </c>
      <c r="X38" s="389">
        <v>13</v>
      </c>
      <c r="Y38" s="389">
        <v>16</v>
      </c>
      <c r="Z38" s="389">
        <v>14</v>
      </c>
      <c r="AA38" s="389">
        <v>36</v>
      </c>
      <c r="AB38" s="389">
        <v>34</v>
      </c>
      <c r="AC38" s="374">
        <v>30</v>
      </c>
      <c r="AD38" s="389">
        <v>43</v>
      </c>
      <c r="AE38" s="389">
        <v>33</v>
      </c>
      <c r="AF38" s="389">
        <v>35</v>
      </c>
      <c r="AG38" s="389">
        <v>7</v>
      </c>
      <c r="AH38" s="389">
        <v>7</v>
      </c>
      <c r="AI38" s="389">
        <v>7</v>
      </c>
      <c r="AJ38" s="389">
        <v>7</v>
      </c>
      <c r="AK38" s="389">
        <v>7</v>
      </c>
      <c r="AL38" s="389">
        <v>7</v>
      </c>
      <c r="AM38" s="389"/>
      <c r="AN38" s="389"/>
      <c r="AO38" s="389"/>
      <c r="AP38" s="389"/>
      <c r="AQ38" s="389"/>
      <c r="AR38" s="389"/>
      <c r="AS38" s="389"/>
      <c r="AT38" s="389"/>
      <c r="AU38" s="389"/>
      <c r="AV38" s="389"/>
      <c r="AW38" s="389"/>
      <c r="AX38" s="389"/>
      <c r="AY38" s="389"/>
      <c r="AZ38" s="389"/>
      <c r="BA38" s="389"/>
      <c r="BB38" s="389">
        <v>208</v>
      </c>
      <c r="BC38" s="389"/>
      <c r="BD38" s="389"/>
      <c r="BE38" s="389"/>
      <c r="BF38" s="389" t="s">
        <v>227</v>
      </c>
      <c r="BG38" s="389" t="s">
        <v>227</v>
      </c>
      <c r="BH38" s="389" t="s">
        <v>227</v>
      </c>
      <c r="BI38" s="389" t="s">
        <v>227</v>
      </c>
      <c r="BJ38" s="389" t="s">
        <v>227</v>
      </c>
      <c r="BK38" s="389" t="s">
        <v>227</v>
      </c>
      <c r="BL38" s="389" t="s">
        <v>222</v>
      </c>
      <c r="BM38" s="389" t="s">
        <v>227</v>
      </c>
      <c r="BN38" s="389" t="s">
        <v>227</v>
      </c>
      <c r="BO38" s="389" t="s">
        <v>227</v>
      </c>
      <c r="BP38" s="389" t="s">
        <v>227</v>
      </c>
      <c r="BQ38" s="389" t="s">
        <v>227</v>
      </c>
      <c r="BR38" s="389" t="s">
        <v>227</v>
      </c>
      <c r="BS38" s="389" t="s">
        <v>227</v>
      </c>
      <c r="BT38" s="389" t="s">
        <v>227</v>
      </c>
      <c r="BU38" s="389" t="s">
        <v>1343</v>
      </c>
      <c r="BV38" s="389" t="s">
        <v>232</v>
      </c>
      <c r="BW38" s="389"/>
    </row>
    <row r="39" spans="1:75" ht="15.75" x14ac:dyDescent="0.25">
      <c r="A39" s="380">
        <v>37</v>
      </c>
      <c r="B39" s="389">
        <v>737</v>
      </c>
      <c r="C39" s="389" t="s">
        <v>156</v>
      </c>
      <c r="D39" s="375" t="s">
        <v>1329</v>
      </c>
      <c r="E39" s="390" t="s">
        <v>1368</v>
      </c>
      <c r="F39" s="390" t="s">
        <v>1369</v>
      </c>
      <c r="G39" s="389" t="s">
        <v>136</v>
      </c>
      <c r="H39" s="389">
        <v>1304</v>
      </c>
      <c r="I39" s="389" t="s">
        <v>172</v>
      </c>
      <c r="J39" s="389">
        <v>306695609</v>
      </c>
      <c r="K39" s="496">
        <v>41553</v>
      </c>
      <c r="L39" s="384">
        <v>21382777409</v>
      </c>
      <c r="M39" s="392"/>
      <c r="N39" s="511">
        <v>42571</v>
      </c>
      <c r="O39" s="389">
        <v>8</v>
      </c>
      <c r="P39" s="389">
        <v>9</v>
      </c>
      <c r="Q39" s="389">
        <v>8</v>
      </c>
      <c r="R39" s="389">
        <v>8</v>
      </c>
      <c r="S39" s="389">
        <v>8</v>
      </c>
      <c r="T39" s="389">
        <v>8</v>
      </c>
      <c r="U39" s="389">
        <v>19</v>
      </c>
      <c r="V39" s="389">
        <v>17</v>
      </c>
      <c r="W39" s="389">
        <v>19</v>
      </c>
      <c r="X39" s="389">
        <v>19</v>
      </c>
      <c r="Y39" s="389">
        <v>19</v>
      </c>
      <c r="Z39" s="389">
        <v>17</v>
      </c>
      <c r="AA39" s="389">
        <v>55</v>
      </c>
      <c r="AB39" s="389">
        <v>54</v>
      </c>
      <c r="AC39" s="374">
        <v>56</v>
      </c>
      <c r="AD39" s="389">
        <v>58</v>
      </c>
      <c r="AE39" s="389">
        <v>41</v>
      </c>
      <c r="AF39" s="389">
        <v>54</v>
      </c>
      <c r="AG39" s="389">
        <v>8</v>
      </c>
      <c r="AH39" s="389">
        <v>9</v>
      </c>
      <c r="AI39" s="389">
        <v>7</v>
      </c>
      <c r="AJ39" s="389">
        <v>8</v>
      </c>
      <c r="AK39" s="389">
        <v>9</v>
      </c>
      <c r="AL39" s="389">
        <v>9</v>
      </c>
      <c r="AM39" s="389"/>
      <c r="AN39" s="389"/>
      <c r="AO39" s="389"/>
      <c r="AP39" s="389"/>
      <c r="AQ39" s="389"/>
      <c r="AR39" s="389"/>
      <c r="AS39" s="389"/>
      <c r="AT39" s="389"/>
      <c r="AU39" s="389"/>
      <c r="AV39" s="389"/>
      <c r="AW39" s="389"/>
      <c r="AX39" s="389"/>
      <c r="AY39" s="389"/>
      <c r="AZ39" s="389"/>
      <c r="BA39" s="389"/>
      <c r="BB39" s="389">
        <v>205</v>
      </c>
      <c r="BC39" s="389"/>
      <c r="BD39" s="389"/>
      <c r="BE39" s="389"/>
      <c r="BF39" s="389" t="s">
        <v>227</v>
      </c>
      <c r="BG39" s="389" t="s">
        <v>227</v>
      </c>
      <c r="BH39" s="389" t="s">
        <v>227</v>
      </c>
      <c r="BI39" s="389" t="s">
        <v>227</v>
      </c>
      <c r="BJ39" s="389" t="s">
        <v>227</v>
      </c>
      <c r="BK39" s="389" t="s">
        <v>227</v>
      </c>
      <c r="BL39" s="389" t="s">
        <v>227</v>
      </c>
      <c r="BM39" s="389" t="s">
        <v>227</v>
      </c>
      <c r="BN39" s="389" t="s">
        <v>227</v>
      </c>
      <c r="BO39" s="389" t="s">
        <v>227</v>
      </c>
      <c r="BP39" s="389" t="s">
        <v>227</v>
      </c>
      <c r="BQ39" s="389" t="s">
        <v>227</v>
      </c>
      <c r="BR39" s="389" t="s">
        <v>227</v>
      </c>
      <c r="BS39" s="389" t="s">
        <v>227</v>
      </c>
      <c r="BT39" s="389" t="s">
        <v>227</v>
      </c>
      <c r="BU39" s="389" t="s">
        <v>222</v>
      </c>
      <c r="BV39" s="389" t="s">
        <v>222</v>
      </c>
      <c r="BW39" s="389"/>
    </row>
    <row r="40" spans="1:75" ht="15.75" x14ac:dyDescent="0.25">
      <c r="A40" s="374">
        <v>38</v>
      </c>
      <c r="B40" s="389">
        <v>738</v>
      </c>
      <c r="C40" s="389" t="s">
        <v>156</v>
      </c>
      <c r="D40" s="375" t="s">
        <v>1370</v>
      </c>
      <c r="E40" s="390" t="s">
        <v>1371</v>
      </c>
      <c r="F40" s="390" t="s">
        <v>1372</v>
      </c>
      <c r="G40" s="389" t="s">
        <v>113</v>
      </c>
      <c r="H40" s="389">
        <v>1446</v>
      </c>
      <c r="I40" s="389" t="s">
        <v>172</v>
      </c>
      <c r="J40" s="389">
        <v>113573182</v>
      </c>
      <c r="K40" s="496">
        <v>41023</v>
      </c>
      <c r="L40" s="384">
        <v>21132444362</v>
      </c>
      <c r="M40" s="392">
        <v>699608371348</v>
      </c>
      <c r="N40" s="511">
        <v>42669</v>
      </c>
      <c r="O40" s="389">
        <v>6</v>
      </c>
      <c r="P40" s="389">
        <v>7</v>
      </c>
      <c r="Q40" s="389">
        <v>7</v>
      </c>
      <c r="R40" s="389">
        <v>6</v>
      </c>
      <c r="S40" s="389">
        <v>7</v>
      </c>
      <c r="T40" s="389">
        <v>8</v>
      </c>
      <c r="U40" s="389">
        <v>13</v>
      </c>
      <c r="V40" s="389">
        <v>13</v>
      </c>
      <c r="W40" s="389">
        <v>13</v>
      </c>
      <c r="X40" s="389">
        <v>13</v>
      </c>
      <c r="Y40" s="389">
        <v>12</v>
      </c>
      <c r="Z40" s="389">
        <v>15</v>
      </c>
      <c r="AA40" s="389">
        <v>30</v>
      </c>
      <c r="AB40" s="389">
        <v>31</v>
      </c>
      <c r="AC40" s="374">
        <v>40</v>
      </c>
      <c r="AD40" s="389">
        <v>35</v>
      </c>
      <c r="AE40" s="389">
        <v>35</v>
      </c>
      <c r="AF40" s="389">
        <v>35</v>
      </c>
      <c r="AG40" s="389">
        <v>7</v>
      </c>
      <c r="AH40" s="389">
        <v>7</v>
      </c>
      <c r="AI40" s="389">
        <v>6</v>
      </c>
      <c r="AJ40" s="389">
        <v>7</v>
      </c>
      <c r="AK40" s="389">
        <v>8</v>
      </c>
      <c r="AL40" s="389">
        <v>8</v>
      </c>
      <c r="AM40" s="389"/>
      <c r="AN40" s="389"/>
      <c r="AO40" s="389"/>
      <c r="AP40" s="389"/>
      <c r="AQ40" s="389"/>
      <c r="AR40" s="389"/>
      <c r="AS40" s="389"/>
      <c r="AT40" s="389"/>
      <c r="AU40" s="389"/>
      <c r="AV40" s="389"/>
      <c r="AW40" s="389"/>
      <c r="AX40" s="389"/>
      <c r="AY40" s="389"/>
      <c r="AZ40" s="389"/>
      <c r="BA40" s="389"/>
      <c r="BB40" s="389">
        <v>209</v>
      </c>
      <c r="BC40" s="389"/>
      <c r="BD40" s="389"/>
      <c r="BE40" s="389"/>
      <c r="BF40" s="389" t="s">
        <v>227</v>
      </c>
      <c r="BG40" s="389" t="s">
        <v>227</v>
      </c>
      <c r="BH40" s="389" t="s">
        <v>227</v>
      </c>
      <c r="BI40" s="389" t="s">
        <v>227</v>
      </c>
      <c r="BJ40" s="389" t="s">
        <v>227</v>
      </c>
      <c r="BK40" s="389" t="s">
        <v>227</v>
      </c>
      <c r="BL40" s="389" t="s">
        <v>227</v>
      </c>
      <c r="BM40" s="389" t="s">
        <v>227</v>
      </c>
      <c r="BN40" s="389" t="s">
        <v>227</v>
      </c>
      <c r="BO40" s="389" t="s">
        <v>227</v>
      </c>
      <c r="BP40" s="389" t="s">
        <v>227</v>
      </c>
      <c r="BQ40" s="389" t="s">
        <v>227</v>
      </c>
      <c r="BR40" s="389" t="s">
        <v>227</v>
      </c>
      <c r="BS40" s="389" t="s">
        <v>227</v>
      </c>
      <c r="BT40" s="389" t="s">
        <v>227</v>
      </c>
      <c r="BU40" s="389" t="s">
        <v>227</v>
      </c>
      <c r="BV40" s="389" t="s">
        <v>232</v>
      </c>
      <c r="BW40" s="389"/>
    </row>
    <row r="41" spans="1:75" ht="15.75" x14ac:dyDescent="0.25">
      <c r="A41" s="380">
        <v>39</v>
      </c>
      <c r="B41" s="389">
        <v>739</v>
      </c>
      <c r="C41" s="389" t="s">
        <v>156</v>
      </c>
      <c r="D41" s="375" t="s">
        <v>1373</v>
      </c>
      <c r="E41" s="390" t="s">
        <v>1374</v>
      </c>
      <c r="F41" s="390" t="s">
        <v>1375</v>
      </c>
      <c r="G41" s="389" t="s">
        <v>113</v>
      </c>
      <c r="H41" s="389">
        <v>1319</v>
      </c>
      <c r="I41" s="389" t="s">
        <v>172</v>
      </c>
      <c r="J41" s="389">
        <v>200159619</v>
      </c>
      <c r="K41" s="496">
        <v>41373</v>
      </c>
      <c r="L41" s="384">
        <v>21174470439</v>
      </c>
      <c r="M41" s="392">
        <v>460156092502</v>
      </c>
      <c r="N41" s="511">
        <v>42598</v>
      </c>
      <c r="O41" s="389">
        <v>8</v>
      </c>
      <c r="P41" s="389">
        <v>8</v>
      </c>
      <c r="Q41" s="389">
        <v>7</v>
      </c>
      <c r="R41" s="389">
        <v>8</v>
      </c>
      <c r="S41" s="389">
        <v>8</v>
      </c>
      <c r="T41" s="389">
        <v>7</v>
      </c>
      <c r="U41" s="389">
        <v>16</v>
      </c>
      <c r="V41" s="389">
        <v>17</v>
      </c>
      <c r="W41" s="389">
        <v>19</v>
      </c>
      <c r="X41" s="389">
        <v>16</v>
      </c>
      <c r="Y41" s="389">
        <v>17</v>
      </c>
      <c r="Z41" s="389">
        <v>17</v>
      </c>
      <c r="AA41" s="389">
        <v>32</v>
      </c>
      <c r="AB41" s="389">
        <v>42</v>
      </c>
      <c r="AC41" s="374">
        <v>40</v>
      </c>
      <c r="AD41" s="389">
        <v>43</v>
      </c>
      <c r="AE41" s="389">
        <v>42</v>
      </c>
      <c r="AF41" s="389">
        <v>45</v>
      </c>
      <c r="AG41" s="389">
        <v>7</v>
      </c>
      <c r="AH41" s="389">
        <v>8</v>
      </c>
      <c r="AI41" s="389">
        <v>9</v>
      </c>
      <c r="AJ41" s="389">
        <v>9</v>
      </c>
      <c r="AK41" s="389">
        <v>9</v>
      </c>
      <c r="AL41" s="389">
        <v>10</v>
      </c>
      <c r="AM41" s="389"/>
      <c r="AN41" s="389"/>
      <c r="AO41" s="389"/>
      <c r="AP41" s="389"/>
      <c r="AQ41" s="389"/>
      <c r="AR41" s="389"/>
      <c r="AS41" s="389"/>
      <c r="AT41" s="389"/>
      <c r="AU41" s="389"/>
      <c r="AV41" s="389"/>
      <c r="AW41" s="389"/>
      <c r="AX41" s="389"/>
      <c r="AY41" s="389"/>
      <c r="AZ41" s="389"/>
      <c r="BA41" s="389"/>
      <c r="BB41" s="389">
        <v>200</v>
      </c>
      <c r="BC41" s="389"/>
      <c r="BD41" s="389"/>
      <c r="BE41" s="389"/>
      <c r="BF41" s="389" t="s">
        <v>222</v>
      </c>
      <c r="BG41" s="389" t="s">
        <v>222</v>
      </c>
      <c r="BH41" s="389" t="s">
        <v>227</v>
      </c>
      <c r="BI41" s="389" t="s">
        <v>227</v>
      </c>
      <c r="BJ41" s="389" t="s">
        <v>227</v>
      </c>
      <c r="BK41" s="389" t="s">
        <v>222</v>
      </c>
      <c r="BL41" s="389" t="s">
        <v>222</v>
      </c>
      <c r="BM41" s="389" t="s">
        <v>227</v>
      </c>
      <c r="BN41" s="389" t="s">
        <v>227</v>
      </c>
      <c r="BO41" s="389" t="s">
        <v>227</v>
      </c>
      <c r="BP41" s="389" t="s">
        <v>222</v>
      </c>
      <c r="BQ41" s="389" t="s">
        <v>227</v>
      </c>
      <c r="BR41" s="389" t="s">
        <v>227</v>
      </c>
      <c r="BS41" s="389" t="s">
        <v>227</v>
      </c>
      <c r="BT41" s="389" t="s">
        <v>222</v>
      </c>
      <c r="BU41" s="389" t="s">
        <v>319</v>
      </c>
      <c r="BV41" s="389" t="s">
        <v>222</v>
      </c>
      <c r="BW41" s="389"/>
    </row>
    <row r="42" spans="1:75" ht="15.75" x14ac:dyDescent="0.25">
      <c r="A42" s="374">
        <v>40</v>
      </c>
      <c r="B42" s="389">
        <v>740</v>
      </c>
      <c r="C42" s="389" t="s">
        <v>156</v>
      </c>
      <c r="D42" s="375" t="s">
        <v>1376</v>
      </c>
      <c r="E42" s="390" t="s">
        <v>1377</v>
      </c>
      <c r="F42" s="390" t="s">
        <v>1378</v>
      </c>
      <c r="G42" s="389" t="s">
        <v>113</v>
      </c>
      <c r="H42" s="389">
        <v>1222</v>
      </c>
      <c r="I42" s="389" t="s">
        <v>172</v>
      </c>
      <c r="J42" s="389">
        <v>107858904</v>
      </c>
      <c r="K42" s="496">
        <v>41553</v>
      </c>
      <c r="L42" s="384">
        <v>21153070128</v>
      </c>
      <c r="M42" s="392">
        <v>869121177780</v>
      </c>
      <c r="N42" s="511">
        <v>42538</v>
      </c>
      <c r="O42" s="389">
        <v>7</v>
      </c>
      <c r="P42" s="389">
        <v>6</v>
      </c>
      <c r="Q42" s="389">
        <v>7</v>
      </c>
      <c r="R42" s="389">
        <v>7</v>
      </c>
      <c r="S42" s="389">
        <v>6</v>
      </c>
      <c r="T42" s="389">
        <v>6</v>
      </c>
      <c r="U42" s="389">
        <v>13</v>
      </c>
      <c r="V42" s="389">
        <v>13</v>
      </c>
      <c r="W42" s="389">
        <v>15</v>
      </c>
      <c r="X42" s="389">
        <v>13</v>
      </c>
      <c r="Y42" s="389">
        <v>13</v>
      </c>
      <c r="Z42" s="389">
        <v>12</v>
      </c>
      <c r="AA42" s="389">
        <v>29</v>
      </c>
      <c r="AB42" s="389">
        <v>28</v>
      </c>
      <c r="AC42" s="374">
        <v>35</v>
      </c>
      <c r="AD42" s="389">
        <v>29</v>
      </c>
      <c r="AE42" s="389">
        <v>30</v>
      </c>
      <c r="AF42" s="389">
        <v>33</v>
      </c>
      <c r="AG42" s="389">
        <v>7</v>
      </c>
      <c r="AH42" s="389">
        <v>7</v>
      </c>
      <c r="AI42" s="389">
        <v>7</v>
      </c>
      <c r="AJ42" s="389">
        <v>8</v>
      </c>
      <c r="AK42" s="389">
        <v>8</v>
      </c>
      <c r="AL42" s="389">
        <v>7</v>
      </c>
      <c r="AM42" s="389"/>
      <c r="AN42" s="389"/>
      <c r="AO42" s="389"/>
      <c r="AP42" s="389"/>
      <c r="AQ42" s="389"/>
      <c r="AR42" s="389"/>
      <c r="AS42" s="389"/>
      <c r="AT42" s="389"/>
      <c r="AU42" s="389"/>
      <c r="AV42" s="389"/>
      <c r="AW42" s="389"/>
      <c r="AX42" s="389"/>
      <c r="AY42" s="389"/>
      <c r="AZ42" s="389"/>
      <c r="BA42" s="389"/>
      <c r="BB42" s="389">
        <v>204</v>
      </c>
      <c r="BC42" s="389"/>
      <c r="BD42" s="389"/>
      <c r="BE42" s="389"/>
      <c r="BF42" s="389" t="s">
        <v>227</v>
      </c>
      <c r="BG42" s="389" t="s">
        <v>227</v>
      </c>
      <c r="BH42" s="389" t="s">
        <v>227</v>
      </c>
      <c r="BI42" s="389" t="s">
        <v>227</v>
      </c>
      <c r="BJ42" s="389" t="s">
        <v>227</v>
      </c>
      <c r="BK42" s="389" t="s">
        <v>227</v>
      </c>
      <c r="BL42" s="389" t="s">
        <v>227</v>
      </c>
      <c r="BM42" s="389" t="s">
        <v>227</v>
      </c>
      <c r="BN42" s="389" t="s">
        <v>227</v>
      </c>
      <c r="BO42" s="389" t="s">
        <v>227</v>
      </c>
      <c r="BP42" s="389" t="s">
        <v>227</v>
      </c>
      <c r="BQ42" s="389" t="s">
        <v>227</v>
      </c>
      <c r="BR42" s="389" t="s">
        <v>227</v>
      </c>
      <c r="BS42" s="389" t="s">
        <v>227</v>
      </c>
      <c r="BT42" s="389" t="s">
        <v>227</v>
      </c>
      <c r="BU42" s="389" t="s">
        <v>232</v>
      </c>
      <c r="BV42" s="389" t="s">
        <v>232</v>
      </c>
      <c r="BW42" s="389"/>
    </row>
    <row r="43" spans="1:75" ht="15.75" x14ac:dyDescent="0.25">
      <c r="A43" s="380">
        <v>41</v>
      </c>
      <c r="B43" s="389">
        <v>741</v>
      </c>
      <c r="C43" s="389" t="s">
        <v>156</v>
      </c>
      <c r="D43" s="375" t="s">
        <v>1379</v>
      </c>
      <c r="E43" s="390" t="s">
        <v>1380</v>
      </c>
      <c r="F43" s="390" t="s">
        <v>1381</v>
      </c>
      <c r="G43" s="389" t="s">
        <v>113</v>
      </c>
      <c r="H43" s="389">
        <v>2819</v>
      </c>
      <c r="I43" s="389" t="s">
        <v>172</v>
      </c>
      <c r="J43" s="389">
        <v>300451544</v>
      </c>
      <c r="K43" s="496">
        <v>41445</v>
      </c>
      <c r="L43" s="384">
        <v>21134417026</v>
      </c>
      <c r="M43" s="392">
        <v>780973457726</v>
      </c>
      <c r="N43" s="511">
        <v>44785</v>
      </c>
      <c r="O43" s="389">
        <v>6</v>
      </c>
      <c r="P43" s="389">
        <v>7</v>
      </c>
      <c r="Q43" s="389">
        <v>7</v>
      </c>
      <c r="R43" s="389">
        <v>6</v>
      </c>
      <c r="S43" s="389">
        <v>7</v>
      </c>
      <c r="T43" s="389">
        <v>7</v>
      </c>
      <c r="U43" s="389">
        <v>13</v>
      </c>
      <c r="V43" s="389">
        <v>13</v>
      </c>
      <c r="W43" s="389">
        <v>14</v>
      </c>
      <c r="X43" s="389">
        <v>12</v>
      </c>
      <c r="Y43" s="389">
        <v>12</v>
      </c>
      <c r="Z43" s="389">
        <v>13</v>
      </c>
      <c r="AA43" s="389">
        <v>34</v>
      </c>
      <c r="AB43" s="389">
        <v>29</v>
      </c>
      <c r="AC43" s="374">
        <v>30</v>
      </c>
      <c r="AD43" s="389">
        <v>36</v>
      </c>
      <c r="AE43" s="389">
        <v>32</v>
      </c>
      <c r="AF43" s="389">
        <v>33</v>
      </c>
      <c r="AG43" s="389">
        <v>7</v>
      </c>
      <c r="AH43" s="389">
        <v>7</v>
      </c>
      <c r="AI43" s="389">
        <v>7</v>
      </c>
      <c r="AJ43" s="389">
        <v>7</v>
      </c>
      <c r="AK43" s="389">
        <v>7</v>
      </c>
      <c r="AL43" s="389">
        <v>6</v>
      </c>
      <c r="AM43" s="389"/>
      <c r="AN43" s="389"/>
      <c r="AO43" s="389"/>
      <c r="AP43" s="389"/>
      <c r="AQ43" s="389"/>
      <c r="AR43" s="389"/>
      <c r="AS43" s="389"/>
      <c r="AT43" s="389"/>
      <c r="AU43" s="389"/>
      <c r="AV43" s="389"/>
      <c r="AW43" s="389"/>
      <c r="AX43" s="389"/>
      <c r="AY43" s="389"/>
      <c r="AZ43" s="389"/>
      <c r="BA43" s="389"/>
      <c r="BB43" s="389">
        <v>195</v>
      </c>
      <c r="BC43" s="389"/>
      <c r="BD43" s="389"/>
      <c r="BE43" s="389"/>
      <c r="BF43" s="389" t="s">
        <v>227</v>
      </c>
      <c r="BG43" s="389" t="s">
        <v>227</v>
      </c>
      <c r="BH43" s="389" t="s">
        <v>227</v>
      </c>
      <c r="BI43" s="389" t="s">
        <v>227</v>
      </c>
      <c r="BJ43" s="389" t="s">
        <v>227</v>
      </c>
      <c r="BK43" s="389" t="s">
        <v>227</v>
      </c>
      <c r="BL43" s="389" t="s">
        <v>227</v>
      </c>
      <c r="BM43" s="389" t="s">
        <v>227</v>
      </c>
      <c r="BN43" s="389" t="s">
        <v>227</v>
      </c>
      <c r="BO43" s="389" t="s">
        <v>227</v>
      </c>
      <c r="BP43" s="389" t="s">
        <v>227</v>
      </c>
      <c r="BQ43" s="389" t="s">
        <v>227</v>
      </c>
      <c r="BR43" s="389" t="s">
        <v>227</v>
      </c>
      <c r="BS43" s="389" t="s">
        <v>227</v>
      </c>
      <c r="BT43" s="389" t="s">
        <v>227</v>
      </c>
      <c r="BU43" s="389" t="s">
        <v>247</v>
      </c>
      <c r="BV43" s="389" t="s">
        <v>247</v>
      </c>
      <c r="BW43" s="389"/>
    </row>
    <row r="44" spans="1:75" ht="15.75" x14ac:dyDescent="0.25">
      <c r="A44" s="374">
        <v>42</v>
      </c>
      <c r="B44" s="389">
        <v>742</v>
      </c>
      <c r="C44" s="394" t="s">
        <v>156</v>
      </c>
      <c r="D44" s="395" t="s">
        <v>1382</v>
      </c>
      <c r="E44" s="395" t="s">
        <v>463</v>
      </c>
      <c r="F44" s="395" t="s">
        <v>464</v>
      </c>
      <c r="G44" s="394" t="s">
        <v>113</v>
      </c>
      <c r="H44" s="394">
        <v>3701</v>
      </c>
      <c r="I44" s="389" t="s">
        <v>172</v>
      </c>
      <c r="J44" s="394">
        <v>303935807</v>
      </c>
      <c r="K44" s="496">
        <v>41597</v>
      </c>
      <c r="L44" s="384">
        <v>21288661270</v>
      </c>
      <c r="M44" s="392">
        <v>409295303152</v>
      </c>
      <c r="N44" s="511">
        <v>45887</v>
      </c>
      <c r="O44" s="389">
        <v>6</v>
      </c>
      <c r="P44" s="389">
        <v>7</v>
      </c>
      <c r="Q44" s="389">
        <v>6</v>
      </c>
      <c r="R44" s="389">
        <v>7</v>
      </c>
      <c r="S44" s="389">
        <v>7</v>
      </c>
      <c r="T44" s="389">
        <v>6</v>
      </c>
      <c r="U44" s="389">
        <v>15</v>
      </c>
      <c r="V44" s="389">
        <v>16</v>
      </c>
      <c r="W44" s="389">
        <v>17</v>
      </c>
      <c r="X44" s="389">
        <v>13</v>
      </c>
      <c r="Y44" s="389">
        <v>16</v>
      </c>
      <c r="Z44" s="389">
        <v>16</v>
      </c>
      <c r="AA44" s="389">
        <v>28</v>
      </c>
      <c r="AB44" s="389">
        <v>30</v>
      </c>
      <c r="AC44" s="374">
        <v>35</v>
      </c>
      <c r="AD44" s="389">
        <v>28</v>
      </c>
      <c r="AE44" s="389">
        <v>34</v>
      </c>
      <c r="AF44" s="389">
        <v>32</v>
      </c>
      <c r="AG44" s="389">
        <v>7</v>
      </c>
      <c r="AH44" s="389">
        <v>7</v>
      </c>
      <c r="AI44" s="389">
        <v>7</v>
      </c>
      <c r="AJ44" s="389">
        <v>7</v>
      </c>
      <c r="AK44" s="389">
        <v>8</v>
      </c>
      <c r="AL44" s="389">
        <v>7</v>
      </c>
      <c r="AM44" s="389"/>
      <c r="AN44" s="389"/>
      <c r="AO44" s="389"/>
      <c r="AP44" s="389"/>
      <c r="AQ44" s="389"/>
      <c r="AR44" s="389"/>
      <c r="AS44" s="389"/>
      <c r="AT44" s="389"/>
      <c r="AU44" s="389"/>
      <c r="AV44" s="389"/>
      <c r="AW44" s="389"/>
      <c r="AX44" s="389"/>
      <c r="AY44" s="389"/>
      <c r="AZ44" s="389"/>
      <c r="BA44" s="389"/>
      <c r="BB44" s="389">
        <v>175</v>
      </c>
      <c r="BC44" s="389"/>
      <c r="BD44" s="389"/>
      <c r="BE44" s="389"/>
      <c r="BF44" s="389" t="s">
        <v>227</v>
      </c>
      <c r="BG44" s="389" t="s">
        <v>227</v>
      </c>
      <c r="BH44" s="389" t="s">
        <v>227</v>
      </c>
      <c r="BI44" s="389" t="s">
        <v>227</v>
      </c>
      <c r="BJ44" s="389" t="s">
        <v>227</v>
      </c>
      <c r="BK44" s="389" t="s">
        <v>227</v>
      </c>
      <c r="BL44" s="389" t="s">
        <v>227</v>
      </c>
      <c r="BM44" s="389" t="s">
        <v>227</v>
      </c>
      <c r="BN44" s="389" t="s">
        <v>227</v>
      </c>
      <c r="BO44" s="389" t="s">
        <v>227</v>
      </c>
      <c r="BP44" s="389" t="s">
        <v>227</v>
      </c>
      <c r="BQ44" s="389" t="s">
        <v>227</v>
      </c>
      <c r="BR44" s="389" t="s">
        <v>227</v>
      </c>
      <c r="BS44" s="389" t="s">
        <v>227</v>
      </c>
      <c r="BT44" s="389" t="s">
        <v>227</v>
      </c>
      <c r="BU44" s="389" t="s">
        <v>247</v>
      </c>
      <c r="BV44" s="389" t="s">
        <v>247</v>
      </c>
      <c r="BW44" s="389"/>
    </row>
    <row r="45" spans="1:75" ht="15.75" x14ac:dyDescent="0.25">
      <c r="A45" s="374">
        <v>43</v>
      </c>
      <c r="B45" s="389">
        <v>743</v>
      </c>
      <c r="C45" s="389" t="s">
        <v>156</v>
      </c>
      <c r="D45" s="375" t="s">
        <v>1383</v>
      </c>
      <c r="E45" s="390" t="s">
        <v>1384</v>
      </c>
      <c r="F45" s="390" t="s">
        <v>1385</v>
      </c>
      <c r="G45" s="389" t="s">
        <v>136</v>
      </c>
      <c r="H45" s="389">
        <v>1260</v>
      </c>
      <c r="I45" s="429" t="s">
        <v>171</v>
      </c>
      <c r="J45" s="389">
        <v>302509622</v>
      </c>
      <c r="K45" s="496">
        <v>41517</v>
      </c>
      <c r="L45" s="384">
        <v>21097535126</v>
      </c>
      <c r="M45" s="392">
        <v>446327580379</v>
      </c>
      <c r="N45" s="511">
        <v>42545</v>
      </c>
      <c r="O45" s="389">
        <v>9</v>
      </c>
      <c r="P45" s="389">
        <v>9</v>
      </c>
      <c r="Q45" s="389">
        <v>10</v>
      </c>
      <c r="R45" s="389">
        <v>9</v>
      </c>
      <c r="S45" s="389">
        <v>10</v>
      </c>
      <c r="T45" s="389">
        <v>10</v>
      </c>
      <c r="U45" s="389">
        <v>18</v>
      </c>
      <c r="V45" s="389">
        <v>19</v>
      </c>
      <c r="W45" s="389">
        <v>19</v>
      </c>
      <c r="X45" s="389">
        <v>17</v>
      </c>
      <c r="Y45" s="389">
        <v>19</v>
      </c>
      <c r="Z45" s="389">
        <v>19</v>
      </c>
      <c r="AA45" s="389">
        <v>56</v>
      </c>
      <c r="AB45" s="389">
        <v>57</v>
      </c>
      <c r="AC45" s="374">
        <v>58</v>
      </c>
      <c r="AD45" s="389">
        <v>50</v>
      </c>
      <c r="AE45" s="389">
        <v>56</v>
      </c>
      <c r="AF45" s="389">
        <v>57</v>
      </c>
      <c r="AG45" s="389">
        <v>10</v>
      </c>
      <c r="AH45" s="389">
        <v>10</v>
      </c>
      <c r="AI45" s="389">
        <v>10</v>
      </c>
      <c r="AJ45" s="389">
        <v>8</v>
      </c>
      <c r="AK45" s="389">
        <v>9</v>
      </c>
      <c r="AL45" s="389">
        <v>9</v>
      </c>
      <c r="AM45" s="389"/>
      <c r="AN45" s="389"/>
      <c r="AO45" s="389"/>
      <c r="AP45" s="389"/>
      <c r="AQ45" s="389"/>
      <c r="AR45" s="389"/>
      <c r="AS45" s="389"/>
      <c r="AT45" s="389"/>
      <c r="AU45" s="389"/>
      <c r="AV45" s="389"/>
      <c r="AW45" s="389"/>
      <c r="AX45" s="389"/>
      <c r="AY45" s="389"/>
      <c r="AZ45" s="389"/>
      <c r="BA45" s="389"/>
      <c r="BB45" s="389">
        <v>210</v>
      </c>
      <c r="BC45" s="389"/>
      <c r="BD45" s="389"/>
      <c r="BE45" s="389"/>
      <c r="BF45" s="389" t="s">
        <v>222</v>
      </c>
      <c r="BG45" s="389" t="s">
        <v>222</v>
      </c>
      <c r="BH45" s="389" t="s">
        <v>222</v>
      </c>
      <c r="BI45" s="389" t="s">
        <v>222</v>
      </c>
      <c r="BJ45" s="389" t="s">
        <v>222</v>
      </c>
      <c r="BK45" s="389" t="s">
        <v>222</v>
      </c>
      <c r="BL45" s="389" t="s">
        <v>222</v>
      </c>
      <c r="BM45" s="389" t="s">
        <v>222</v>
      </c>
      <c r="BN45" s="389" t="s">
        <v>222</v>
      </c>
      <c r="BO45" s="389" t="s">
        <v>222</v>
      </c>
      <c r="BP45" s="389" t="s">
        <v>222</v>
      </c>
      <c r="BQ45" s="389" t="s">
        <v>222</v>
      </c>
      <c r="BR45" s="389" t="s">
        <v>222</v>
      </c>
      <c r="BS45" s="389" t="s">
        <v>222</v>
      </c>
      <c r="BT45" s="389" t="s">
        <v>222</v>
      </c>
      <c r="BU45" s="389" t="s">
        <v>319</v>
      </c>
      <c r="BV45" s="389" t="s">
        <v>319</v>
      </c>
      <c r="BW45" s="389"/>
    </row>
    <row r="46" spans="1:75" ht="15.75" x14ac:dyDescent="0.25">
      <c r="A46" s="380">
        <v>44</v>
      </c>
      <c r="B46" s="389">
        <v>744</v>
      </c>
      <c r="C46" s="389" t="s">
        <v>156</v>
      </c>
      <c r="D46" s="375" t="s">
        <v>1386</v>
      </c>
      <c r="E46" s="390" t="s">
        <v>976</v>
      </c>
      <c r="F46" s="390" t="s">
        <v>1387</v>
      </c>
      <c r="G46" s="389" t="s">
        <v>136</v>
      </c>
      <c r="H46" s="389">
        <v>1275</v>
      </c>
      <c r="I46" s="429" t="s">
        <v>171</v>
      </c>
      <c r="J46" s="389">
        <v>307976982</v>
      </c>
      <c r="K46" s="496">
        <v>41266</v>
      </c>
      <c r="L46" s="384">
        <v>21583397713</v>
      </c>
      <c r="M46" s="392">
        <v>448130819497</v>
      </c>
      <c r="N46" s="511">
        <v>42551</v>
      </c>
      <c r="O46" s="389">
        <v>9</v>
      </c>
      <c r="P46" s="389">
        <v>9</v>
      </c>
      <c r="Q46" s="389">
        <v>10</v>
      </c>
      <c r="R46" s="389">
        <v>9</v>
      </c>
      <c r="S46" s="389">
        <v>9</v>
      </c>
      <c r="T46" s="389">
        <v>9</v>
      </c>
      <c r="U46" s="389">
        <v>19</v>
      </c>
      <c r="V46" s="389">
        <v>19</v>
      </c>
      <c r="W46" s="389">
        <v>18</v>
      </c>
      <c r="X46" s="389">
        <v>17</v>
      </c>
      <c r="Y46" s="389">
        <v>17</v>
      </c>
      <c r="Z46" s="389">
        <v>18</v>
      </c>
      <c r="AA46" s="389">
        <v>52</v>
      </c>
      <c r="AB46" s="389">
        <v>56</v>
      </c>
      <c r="AC46" s="374">
        <v>57</v>
      </c>
      <c r="AD46" s="389">
        <v>52</v>
      </c>
      <c r="AE46" s="389">
        <v>53</v>
      </c>
      <c r="AF46" s="389">
        <v>56</v>
      </c>
      <c r="AG46" s="389">
        <v>8</v>
      </c>
      <c r="AH46" s="389">
        <v>9</v>
      </c>
      <c r="AI46" s="389">
        <v>9</v>
      </c>
      <c r="AJ46" s="389">
        <v>8</v>
      </c>
      <c r="AK46" s="389">
        <v>9</v>
      </c>
      <c r="AL46" s="389">
        <v>9</v>
      </c>
      <c r="AM46" s="389"/>
      <c r="AN46" s="389"/>
      <c r="AO46" s="389"/>
      <c r="AP46" s="389"/>
      <c r="AQ46" s="389"/>
      <c r="AR46" s="389"/>
      <c r="AS46" s="389"/>
      <c r="AT46" s="389"/>
      <c r="AU46" s="389"/>
      <c r="AV46" s="389"/>
      <c r="AW46" s="389"/>
      <c r="AX46" s="389"/>
      <c r="AY46" s="389"/>
      <c r="AZ46" s="389"/>
      <c r="BA46" s="389"/>
      <c r="BB46" s="389">
        <v>198</v>
      </c>
      <c r="BC46" s="389"/>
      <c r="BD46" s="389"/>
      <c r="BE46" s="389"/>
      <c r="BF46" s="389" t="s">
        <v>222</v>
      </c>
      <c r="BG46" s="389" t="s">
        <v>222</v>
      </c>
      <c r="BH46" s="389" t="s">
        <v>222</v>
      </c>
      <c r="BI46" s="389" t="s">
        <v>222</v>
      </c>
      <c r="BJ46" s="389" t="s">
        <v>222</v>
      </c>
      <c r="BK46" s="389" t="s">
        <v>222</v>
      </c>
      <c r="BL46" s="389" t="s">
        <v>222</v>
      </c>
      <c r="BM46" s="389" t="s">
        <v>222</v>
      </c>
      <c r="BN46" s="389" t="s">
        <v>222</v>
      </c>
      <c r="BO46" s="389" t="s">
        <v>222</v>
      </c>
      <c r="BP46" s="389" t="s">
        <v>222</v>
      </c>
      <c r="BQ46" s="389" t="s">
        <v>222</v>
      </c>
      <c r="BR46" s="389" t="s">
        <v>222</v>
      </c>
      <c r="BS46" s="389" t="s">
        <v>222</v>
      </c>
      <c r="BT46" s="389" t="s">
        <v>222</v>
      </c>
      <c r="BU46" s="389" t="s">
        <v>319</v>
      </c>
      <c r="BV46" s="389" t="s">
        <v>319</v>
      </c>
      <c r="BW46" s="389"/>
    </row>
    <row r="47" spans="1:75" ht="15.75" x14ac:dyDescent="0.25">
      <c r="A47" s="374"/>
      <c r="B47" s="413"/>
      <c r="H47" s="25"/>
    </row>
  </sheetData>
  <autoFilter ref="A1:BW46" xr:uid="{00000000-0001-0000-0700-000000000000}"/>
  <sortState xmlns:xlrd2="http://schemas.microsoft.com/office/spreadsheetml/2017/richdata2" ref="B3:M46">
    <sortCondition ref="B3:B46"/>
  </sortState>
  <pageMargins left="0.25" right="0.25" top="0.75" bottom="0.75" header="0.3" footer="0.3"/>
  <pageSetup paperSize="9" scale="19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>
    <tabColor rgb="FF00B050"/>
  </sheetPr>
  <dimension ref="A1:BW57"/>
  <sheetViews>
    <sheetView topLeftCell="I1" zoomScaleNormal="100" workbookViewId="0">
      <selection activeCell="N1" sqref="N1:N1048576"/>
    </sheetView>
  </sheetViews>
  <sheetFormatPr defaultColWidth="9.140625" defaultRowHeight="15" customHeight="1" x14ac:dyDescent="0.25"/>
  <cols>
    <col min="1" max="3" width="8.42578125" style="1" bestFit="1" customWidth="1"/>
    <col min="4" max="4" width="26.85546875" style="1" bestFit="1" customWidth="1"/>
    <col min="5" max="5" width="34.5703125" style="12" bestFit="1" customWidth="1"/>
    <col min="6" max="6" width="30.7109375" style="12" bestFit="1" customWidth="1"/>
    <col min="7" max="7" width="8.42578125" style="12" bestFit="1" customWidth="1"/>
    <col min="8" max="9" width="8.42578125" style="1" bestFit="1" customWidth="1"/>
    <col min="10" max="10" width="11.28515625" style="1" bestFit="1" customWidth="1"/>
    <col min="11" max="11" width="11.85546875" style="483" bestFit="1" customWidth="1"/>
    <col min="12" max="12" width="13.7109375" style="1" bestFit="1" customWidth="1"/>
    <col min="13" max="13" width="16.140625" style="7" bestFit="1" customWidth="1"/>
    <col min="14" max="14" width="13.28515625" style="485" bestFit="1" customWidth="1"/>
    <col min="15" max="52" width="8.42578125" style="1" bestFit="1" customWidth="1"/>
    <col min="53" max="53" width="8.42578125" style="5" bestFit="1" customWidth="1"/>
    <col min="54" max="75" width="8.42578125" style="1" bestFit="1" customWidth="1"/>
    <col min="76" max="16384" width="9.140625" style="1"/>
  </cols>
  <sheetData>
    <row r="1" spans="1:75" ht="185.25" x14ac:dyDescent="0.25">
      <c r="A1" s="555" t="s">
        <v>176</v>
      </c>
      <c r="B1" s="555" t="s">
        <v>127</v>
      </c>
      <c r="C1" s="555" t="s">
        <v>125</v>
      </c>
      <c r="D1" s="555" t="s">
        <v>129</v>
      </c>
      <c r="E1" s="555" t="s">
        <v>131</v>
      </c>
      <c r="F1" s="555" t="s">
        <v>133</v>
      </c>
      <c r="G1" s="555" t="s">
        <v>135</v>
      </c>
      <c r="H1" s="555" t="s">
        <v>137</v>
      </c>
      <c r="I1" s="555" t="s">
        <v>138</v>
      </c>
      <c r="J1" s="555" t="s">
        <v>139</v>
      </c>
      <c r="K1" s="559" t="s">
        <v>140</v>
      </c>
      <c r="L1" s="555" t="s">
        <v>709</v>
      </c>
      <c r="M1" s="560" t="s">
        <v>175</v>
      </c>
      <c r="N1" s="507" t="s">
        <v>177</v>
      </c>
      <c r="O1" s="60" t="s">
        <v>1278</v>
      </c>
      <c r="P1" s="60" t="s">
        <v>992</v>
      </c>
      <c r="Q1" s="60" t="s">
        <v>996</v>
      </c>
      <c r="R1" s="60" t="s">
        <v>998</v>
      </c>
      <c r="S1" s="60" t="s">
        <v>1000</v>
      </c>
      <c r="T1" s="60" t="s">
        <v>1002</v>
      </c>
      <c r="U1" s="60" t="s">
        <v>178</v>
      </c>
      <c r="V1" s="60" t="s">
        <v>179</v>
      </c>
      <c r="W1" s="60" t="s">
        <v>1279</v>
      </c>
      <c r="X1" s="60" t="s">
        <v>180</v>
      </c>
      <c r="Y1" s="60" t="s">
        <v>1280</v>
      </c>
      <c r="Z1" s="60" t="s">
        <v>1281</v>
      </c>
      <c r="AA1" s="60" t="s">
        <v>182</v>
      </c>
      <c r="AB1" s="60" t="s">
        <v>183</v>
      </c>
      <c r="AC1" s="60" t="s">
        <v>1282</v>
      </c>
      <c r="AD1" s="60" t="s">
        <v>184</v>
      </c>
      <c r="AE1" s="60" t="s">
        <v>1283</v>
      </c>
      <c r="AF1" s="60" t="s">
        <v>1284</v>
      </c>
      <c r="AG1" s="60" t="s">
        <v>1285</v>
      </c>
      <c r="AH1" s="60" t="s">
        <v>1286</v>
      </c>
      <c r="AI1" s="60" t="s">
        <v>1287</v>
      </c>
      <c r="AJ1" s="60" t="s">
        <v>1288</v>
      </c>
      <c r="AK1" s="60" t="s">
        <v>1289</v>
      </c>
      <c r="AL1" s="60" t="s">
        <v>1290</v>
      </c>
      <c r="AM1" s="60" t="s">
        <v>186</v>
      </c>
      <c r="AN1" s="60" t="s">
        <v>187</v>
      </c>
      <c r="AO1" s="60" t="s">
        <v>188</v>
      </c>
      <c r="AP1" s="60" t="s">
        <v>189</v>
      </c>
      <c r="AQ1" s="60" t="s">
        <v>1036</v>
      </c>
      <c r="AR1" s="60" t="s">
        <v>1037</v>
      </c>
      <c r="AS1" s="60" t="s">
        <v>190</v>
      </c>
      <c r="AT1" s="60" t="s">
        <v>191</v>
      </c>
      <c r="AU1" s="60" t="s">
        <v>192</v>
      </c>
      <c r="AV1" s="60" t="s">
        <v>193</v>
      </c>
      <c r="AW1" s="60" t="s">
        <v>1038</v>
      </c>
      <c r="AX1" s="60" t="s">
        <v>1039</v>
      </c>
      <c r="AY1" s="60" t="s">
        <v>194</v>
      </c>
      <c r="AZ1" s="60" t="s">
        <v>195</v>
      </c>
      <c r="BA1" s="61" t="s">
        <v>196</v>
      </c>
      <c r="BB1" s="60" t="s">
        <v>145</v>
      </c>
      <c r="BC1" s="60" t="s">
        <v>197</v>
      </c>
      <c r="BD1" s="60" t="s">
        <v>198</v>
      </c>
      <c r="BE1" s="60" t="s">
        <v>199</v>
      </c>
      <c r="BF1" s="60" t="s">
        <v>200</v>
      </c>
      <c r="BG1" s="60" t="s">
        <v>201</v>
      </c>
      <c r="BH1" s="60" t="s">
        <v>202</v>
      </c>
      <c r="BI1" s="60" t="s">
        <v>203</v>
      </c>
      <c r="BJ1" s="60" t="s">
        <v>204</v>
      </c>
      <c r="BK1" s="60" t="s">
        <v>205</v>
      </c>
      <c r="BL1" s="60" t="s">
        <v>206</v>
      </c>
      <c r="BM1" s="60" t="s">
        <v>207</v>
      </c>
      <c r="BN1" s="60" t="s">
        <v>208</v>
      </c>
      <c r="BO1" s="60" t="s">
        <v>209</v>
      </c>
      <c r="BP1" s="60" t="s">
        <v>210</v>
      </c>
      <c r="BQ1" s="60" t="s">
        <v>211</v>
      </c>
      <c r="BR1" s="60" t="s">
        <v>212</v>
      </c>
      <c r="BS1" s="60" t="s">
        <v>213</v>
      </c>
      <c r="BT1" s="60" t="s">
        <v>214</v>
      </c>
      <c r="BU1" s="60" t="s">
        <v>215</v>
      </c>
      <c r="BV1" s="60" t="s">
        <v>216</v>
      </c>
      <c r="BW1" s="60" t="s">
        <v>217</v>
      </c>
    </row>
    <row r="2" spans="1:75" s="3" customFormat="1" ht="18.75" x14ac:dyDescent="0.25">
      <c r="A2" s="563">
        <v>1</v>
      </c>
      <c r="B2" s="563">
        <v>2</v>
      </c>
      <c r="C2" s="563">
        <v>3</v>
      </c>
      <c r="D2" s="563">
        <v>4</v>
      </c>
      <c r="E2" s="563">
        <v>5</v>
      </c>
      <c r="F2" s="563">
        <v>6</v>
      </c>
      <c r="G2" s="563">
        <v>7</v>
      </c>
      <c r="H2" s="563">
        <v>8</v>
      </c>
      <c r="I2" s="563">
        <v>9</v>
      </c>
      <c r="J2" s="563">
        <v>10</v>
      </c>
      <c r="K2" s="563">
        <v>11</v>
      </c>
      <c r="L2" s="563">
        <v>12</v>
      </c>
      <c r="M2" s="563">
        <v>13</v>
      </c>
      <c r="N2" s="564"/>
      <c r="O2" s="563">
        <v>14</v>
      </c>
      <c r="P2" s="563">
        <v>15</v>
      </c>
      <c r="Q2" s="563">
        <v>16</v>
      </c>
      <c r="R2" s="563">
        <v>17</v>
      </c>
      <c r="S2" s="563">
        <v>18</v>
      </c>
      <c r="T2" s="563">
        <v>19</v>
      </c>
      <c r="U2" s="563">
        <v>20</v>
      </c>
      <c r="V2" s="563">
        <v>21</v>
      </c>
      <c r="W2" s="563">
        <v>22</v>
      </c>
      <c r="X2" s="563">
        <v>23</v>
      </c>
      <c r="Y2" s="563">
        <v>24</v>
      </c>
      <c r="Z2" s="563">
        <v>25</v>
      </c>
      <c r="AA2" s="563">
        <v>26</v>
      </c>
      <c r="AB2" s="563">
        <v>27</v>
      </c>
      <c r="AC2" s="563">
        <v>28</v>
      </c>
      <c r="AD2" s="563">
        <v>29</v>
      </c>
      <c r="AE2" s="563">
        <v>30</v>
      </c>
      <c r="AF2" s="563">
        <v>31</v>
      </c>
      <c r="AG2" s="563">
        <v>32</v>
      </c>
      <c r="AH2" s="563">
        <v>33</v>
      </c>
      <c r="AI2" s="563">
        <v>34</v>
      </c>
      <c r="AJ2" s="563">
        <v>35</v>
      </c>
      <c r="AK2" s="563">
        <v>36</v>
      </c>
      <c r="AL2" s="563">
        <v>37</v>
      </c>
      <c r="AM2" s="563">
        <v>38</v>
      </c>
      <c r="AN2" s="563">
        <v>39</v>
      </c>
      <c r="AO2" s="563">
        <v>40</v>
      </c>
      <c r="AP2" s="563">
        <v>41</v>
      </c>
      <c r="AQ2" s="563">
        <v>42</v>
      </c>
      <c r="AR2" s="563">
        <v>43</v>
      </c>
      <c r="AS2" s="563">
        <v>44</v>
      </c>
      <c r="AT2" s="563">
        <v>45</v>
      </c>
      <c r="AU2" s="563">
        <v>46</v>
      </c>
      <c r="AV2" s="563">
        <v>47</v>
      </c>
      <c r="AW2" s="563">
        <v>48</v>
      </c>
      <c r="AX2" s="563">
        <v>49</v>
      </c>
      <c r="AY2" s="563">
        <v>50</v>
      </c>
      <c r="AZ2" s="563">
        <v>51</v>
      </c>
      <c r="BA2" s="563">
        <v>52</v>
      </c>
      <c r="BB2" s="563">
        <v>53</v>
      </c>
      <c r="BC2" s="563">
        <v>54</v>
      </c>
      <c r="BD2" s="563">
        <v>55</v>
      </c>
      <c r="BE2" s="563">
        <v>56</v>
      </c>
      <c r="BF2" s="563">
        <v>57</v>
      </c>
      <c r="BG2" s="563">
        <v>58</v>
      </c>
      <c r="BH2" s="563">
        <v>59</v>
      </c>
      <c r="BI2" s="563">
        <v>60</v>
      </c>
      <c r="BJ2" s="563">
        <v>61</v>
      </c>
      <c r="BK2" s="563">
        <v>62</v>
      </c>
      <c r="BL2" s="563">
        <v>63</v>
      </c>
      <c r="BM2" s="563">
        <v>64</v>
      </c>
      <c r="BN2" s="563">
        <v>65</v>
      </c>
      <c r="BO2" s="563">
        <v>66</v>
      </c>
      <c r="BP2" s="563">
        <v>67</v>
      </c>
      <c r="BQ2" s="563">
        <v>68</v>
      </c>
      <c r="BR2" s="563">
        <v>69</v>
      </c>
      <c r="BS2" s="563">
        <v>70</v>
      </c>
      <c r="BT2" s="563">
        <v>71</v>
      </c>
      <c r="BU2" s="563">
        <v>72</v>
      </c>
      <c r="BV2" s="563">
        <v>73</v>
      </c>
      <c r="BW2" s="563">
        <v>74</v>
      </c>
    </row>
    <row r="3" spans="1:75" s="4" customFormat="1" ht="18.75" x14ac:dyDescent="0.25">
      <c r="A3" s="374">
        <v>1</v>
      </c>
      <c r="B3" s="374">
        <v>801</v>
      </c>
      <c r="C3" s="374" t="s">
        <v>157</v>
      </c>
      <c r="D3" s="375" t="s">
        <v>1388</v>
      </c>
      <c r="E3" s="390" t="s">
        <v>1389</v>
      </c>
      <c r="F3" s="390" t="s">
        <v>1390</v>
      </c>
      <c r="G3" s="374" t="s">
        <v>136</v>
      </c>
      <c r="H3" s="374">
        <v>3406</v>
      </c>
      <c r="I3" s="374" t="s">
        <v>170</v>
      </c>
      <c r="J3" s="374">
        <v>126464984</v>
      </c>
      <c r="K3" s="481">
        <v>41301</v>
      </c>
      <c r="L3" s="384">
        <v>21396767531</v>
      </c>
      <c r="M3" s="378">
        <v>527392312827</v>
      </c>
      <c r="N3" s="510">
        <v>45481</v>
      </c>
      <c r="O3" s="374">
        <v>10</v>
      </c>
      <c r="P3" s="374">
        <v>9</v>
      </c>
      <c r="Q3" s="374">
        <v>10</v>
      </c>
      <c r="R3" s="374">
        <v>9</v>
      </c>
      <c r="S3" s="374">
        <v>10</v>
      </c>
      <c r="T3" s="374">
        <v>9</v>
      </c>
      <c r="U3" s="374">
        <v>17</v>
      </c>
      <c r="V3" s="374">
        <v>18</v>
      </c>
      <c r="W3" s="374">
        <v>18</v>
      </c>
      <c r="X3" s="374">
        <v>18</v>
      </c>
      <c r="Y3" s="374">
        <v>18</v>
      </c>
      <c r="Z3" s="374">
        <v>18</v>
      </c>
      <c r="AA3" s="374">
        <v>55</v>
      </c>
      <c r="AB3" s="374">
        <v>47</v>
      </c>
      <c r="AC3" s="374">
        <v>51</v>
      </c>
      <c r="AD3" s="374">
        <v>48</v>
      </c>
      <c r="AE3" s="374">
        <v>53</v>
      </c>
      <c r="AF3" s="374">
        <v>50</v>
      </c>
      <c r="AG3" s="374">
        <v>9</v>
      </c>
      <c r="AH3" s="374">
        <v>9</v>
      </c>
      <c r="AI3" s="374">
        <v>9</v>
      </c>
      <c r="AJ3" s="374">
        <v>10</v>
      </c>
      <c r="AK3" s="374">
        <v>10</v>
      </c>
      <c r="AL3" s="374">
        <v>10</v>
      </c>
      <c r="AM3" s="374"/>
      <c r="AN3" s="374"/>
      <c r="AO3" s="374"/>
      <c r="AP3" s="374"/>
      <c r="AQ3" s="374"/>
      <c r="AR3" s="374"/>
      <c r="AS3" s="374"/>
      <c r="AT3" s="374"/>
      <c r="AU3" s="374"/>
      <c r="AV3" s="374"/>
      <c r="AW3" s="374"/>
      <c r="AX3" s="374"/>
      <c r="AY3" s="374"/>
      <c r="AZ3" s="374"/>
      <c r="BA3" s="423"/>
      <c r="BB3" s="374">
        <v>165</v>
      </c>
      <c r="BC3" s="374"/>
      <c r="BD3" s="374"/>
      <c r="BE3" s="374"/>
      <c r="BF3" s="374" t="s">
        <v>222</v>
      </c>
      <c r="BG3" s="374" t="s">
        <v>222</v>
      </c>
      <c r="BH3" s="374" t="s">
        <v>222</v>
      </c>
      <c r="BI3" s="374" t="s">
        <v>222</v>
      </c>
      <c r="BJ3" s="374" t="s">
        <v>222</v>
      </c>
      <c r="BK3" s="374" t="s">
        <v>222</v>
      </c>
      <c r="BL3" s="374" t="s">
        <v>222</v>
      </c>
      <c r="BM3" s="374" t="s">
        <v>222</v>
      </c>
      <c r="BN3" s="374" t="s">
        <v>222</v>
      </c>
      <c r="BO3" s="374" t="s">
        <v>222</v>
      </c>
      <c r="BP3" s="374" t="s">
        <v>222</v>
      </c>
      <c r="BQ3" s="374" t="s">
        <v>222</v>
      </c>
      <c r="BR3" s="374" t="s">
        <v>222</v>
      </c>
      <c r="BS3" s="374" t="s">
        <v>222</v>
      </c>
      <c r="BT3" s="374" t="s">
        <v>222</v>
      </c>
      <c r="BU3" s="374" t="s">
        <v>319</v>
      </c>
      <c r="BV3" s="374" t="s">
        <v>319</v>
      </c>
      <c r="BW3" s="374"/>
    </row>
    <row r="4" spans="1:75" s="2" customFormat="1" ht="15.75" x14ac:dyDescent="0.25">
      <c r="A4" s="374">
        <v>2</v>
      </c>
      <c r="B4" s="374">
        <v>802</v>
      </c>
      <c r="C4" s="374" t="s">
        <v>157</v>
      </c>
      <c r="D4" s="375" t="s">
        <v>1391</v>
      </c>
      <c r="E4" s="390" t="s">
        <v>1392</v>
      </c>
      <c r="F4" s="390" t="s">
        <v>1393</v>
      </c>
      <c r="G4" s="374" t="s">
        <v>136</v>
      </c>
      <c r="H4" s="374">
        <v>1118</v>
      </c>
      <c r="I4" s="374" t="s">
        <v>170</v>
      </c>
      <c r="J4" s="374">
        <v>115903559</v>
      </c>
      <c r="K4" s="481">
        <v>40825</v>
      </c>
      <c r="L4" s="384">
        <v>21336936473</v>
      </c>
      <c r="M4" s="378">
        <v>267378482082</v>
      </c>
      <c r="N4" s="510">
        <v>42109</v>
      </c>
      <c r="O4" s="374">
        <v>10</v>
      </c>
      <c r="P4" s="374">
        <v>10</v>
      </c>
      <c r="Q4" s="374">
        <v>9</v>
      </c>
      <c r="R4" s="374">
        <v>10</v>
      </c>
      <c r="S4" s="374">
        <v>10</v>
      </c>
      <c r="T4" s="374">
        <v>10</v>
      </c>
      <c r="U4" s="374">
        <v>18</v>
      </c>
      <c r="V4" s="374">
        <v>18</v>
      </c>
      <c r="W4" s="374">
        <v>18</v>
      </c>
      <c r="X4" s="374">
        <v>18</v>
      </c>
      <c r="Y4" s="374">
        <v>18</v>
      </c>
      <c r="Z4" s="374">
        <v>18</v>
      </c>
      <c r="AA4" s="374">
        <v>45</v>
      </c>
      <c r="AB4" s="374">
        <v>39</v>
      </c>
      <c r="AC4" s="374">
        <v>41</v>
      </c>
      <c r="AD4" s="374">
        <v>32</v>
      </c>
      <c r="AE4" s="374">
        <v>30</v>
      </c>
      <c r="AF4" s="374">
        <v>40</v>
      </c>
      <c r="AG4" s="374">
        <v>10</v>
      </c>
      <c r="AH4" s="374">
        <v>10</v>
      </c>
      <c r="AI4" s="374">
        <v>10</v>
      </c>
      <c r="AJ4" s="374">
        <v>9</v>
      </c>
      <c r="AK4" s="374">
        <v>9</v>
      </c>
      <c r="AL4" s="374">
        <v>10</v>
      </c>
      <c r="AM4" s="374"/>
      <c r="AN4" s="374"/>
      <c r="AO4" s="374"/>
      <c r="AP4" s="374"/>
      <c r="AQ4" s="374"/>
      <c r="AR4" s="374"/>
      <c r="AS4" s="374"/>
      <c r="AT4" s="374"/>
      <c r="AU4" s="374"/>
      <c r="AV4" s="374"/>
      <c r="AW4" s="374"/>
      <c r="AX4" s="374"/>
      <c r="AY4" s="374"/>
      <c r="AZ4" s="374"/>
      <c r="BA4" s="423"/>
      <c r="BB4" s="374">
        <v>192</v>
      </c>
      <c r="BC4" s="374"/>
      <c r="BD4" s="374"/>
      <c r="BE4" s="374"/>
      <c r="BF4" s="374" t="s">
        <v>222</v>
      </c>
      <c r="BG4" s="374" t="s">
        <v>222</v>
      </c>
      <c r="BH4" s="374" t="s">
        <v>222</v>
      </c>
      <c r="BI4" s="374" t="s">
        <v>222</v>
      </c>
      <c r="BJ4" s="374" t="s">
        <v>222</v>
      </c>
      <c r="BK4" s="374" t="s">
        <v>222</v>
      </c>
      <c r="BL4" s="374" t="s">
        <v>222</v>
      </c>
      <c r="BM4" s="374" t="s">
        <v>222</v>
      </c>
      <c r="BN4" s="374" t="s">
        <v>222</v>
      </c>
      <c r="BO4" s="374" t="s">
        <v>222</v>
      </c>
      <c r="BP4" s="374" t="s">
        <v>222</v>
      </c>
      <c r="BQ4" s="374" t="s">
        <v>222</v>
      </c>
      <c r="BR4" s="374" t="s">
        <v>222</v>
      </c>
      <c r="BS4" s="374" t="s">
        <v>222</v>
      </c>
      <c r="BT4" s="374" t="s">
        <v>222</v>
      </c>
      <c r="BU4" s="374" t="s">
        <v>319</v>
      </c>
      <c r="BV4" s="374" t="s">
        <v>319</v>
      </c>
      <c r="BW4" s="374"/>
    </row>
    <row r="5" spans="1:75" s="2" customFormat="1" ht="15.75" x14ac:dyDescent="0.25">
      <c r="A5" s="374">
        <v>3</v>
      </c>
      <c r="B5" s="374">
        <v>803</v>
      </c>
      <c r="C5" s="374" t="s">
        <v>157</v>
      </c>
      <c r="D5" s="375" t="s">
        <v>1394</v>
      </c>
      <c r="E5" s="390" t="s">
        <v>896</v>
      </c>
      <c r="F5" s="390" t="s">
        <v>897</v>
      </c>
      <c r="G5" s="374" t="s">
        <v>136</v>
      </c>
      <c r="H5" s="374">
        <v>1021</v>
      </c>
      <c r="I5" s="374" t="s">
        <v>170</v>
      </c>
      <c r="J5" s="374">
        <v>199202420</v>
      </c>
      <c r="K5" s="481">
        <v>41157</v>
      </c>
      <c r="L5" s="384">
        <v>21267162889</v>
      </c>
      <c r="M5" s="378">
        <v>487205380910</v>
      </c>
      <c r="N5" s="510">
        <v>42119</v>
      </c>
      <c r="O5" s="374">
        <v>9</v>
      </c>
      <c r="P5" s="374">
        <v>9</v>
      </c>
      <c r="Q5" s="374">
        <v>8</v>
      </c>
      <c r="R5" s="374">
        <v>8</v>
      </c>
      <c r="S5" s="374">
        <v>9</v>
      </c>
      <c r="T5" s="374">
        <v>8</v>
      </c>
      <c r="U5" s="374">
        <v>16</v>
      </c>
      <c r="V5" s="374">
        <v>17</v>
      </c>
      <c r="W5" s="374">
        <v>17</v>
      </c>
      <c r="X5" s="374">
        <v>17</v>
      </c>
      <c r="Y5" s="374">
        <v>17</v>
      </c>
      <c r="Z5" s="374">
        <v>17</v>
      </c>
      <c r="AA5" s="374">
        <v>40</v>
      </c>
      <c r="AB5" s="374">
        <v>36</v>
      </c>
      <c r="AC5" s="374">
        <v>35</v>
      </c>
      <c r="AD5" s="374">
        <v>31</v>
      </c>
      <c r="AE5" s="374">
        <v>30</v>
      </c>
      <c r="AF5" s="374">
        <v>40</v>
      </c>
      <c r="AG5" s="374">
        <v>9</v>
      </c>
      <c r="AH5" s="374">
        <v>8</v>
      </c>
      <c r="AI5" s="374">
        <v>8</v>
      </c>
      <c r="AJ5" s="374">
        <v>8</v>
      </c>
      <c r="AK5" s="374">
        <v>8</v>
      </c>
      <c r="AL5" s="374">
        <v>8</v>
      </c>
      <c r="AM5" s="374"/>
      <c r="AN5" s="374"/>
      <c r="AO5" s="374"/>
      <c r="AP5" s="374"/>
      <c r="AQ5" s="374"/>
      <c r="AR5" s="374"/>
      <c r="AS5" s="374"/>
      <c r="AT5" s="374"/>
      <c r="AU5" s="374"/>
      <c r="AV5" s="374"/>
      <c r="AW5" s="374"/>
      <c r="AX5" s="374"/>
      <c r="AY5" s="374"/>
      <c r="AZ5" s="374"/>
      <c r="BA5" s="423"/>
      <c r="BB5" s="374">
        <v>203</v>
      </c>
      <c r="BC5" s="374"/>
      <c r="BD5" s="374"/>
      <c r="BE5" s="374"/>
      <c r="BF5" s="374" t="s">
        <v>227</v>
      </c>
      <c r="BG5" s="374" t="s">
        <v>227</v>
      </c>
      <c r="BH5" s="374" t="s">
        <v>227</v>
      </c>
      <c r="BI5" s="374" t="s">
        <v>227</v>
      </c>
      <c r="BJ5" s="374" t="s">
        <v>227</v>
      </c>
      <c r="BK5" s="374" t="s">
        <v>227</v>
      </c>
      <c r="BL5" s="374" t="s">
        <v>227</v>
      </c>
      <c r="BM5" s="374" t="s">
        <v>227</v>
      </c>
      <c r="BN5" s="374" t="s">
        <v>227</v>
      </c>
      <c r="BO5" s="374" t="s">
        <v>227</v>
      </c>
      <c r="BP5" s="374" t="s">
        <v>227</v>
      </c>
      <c r="BQ5" s="374" t="s">
        <v>227</v>
      </c>
      <c r="BR5" s="374" t="s">
        <v>227</v>
      </c>
      <c r="BS5" s="374" t="s">
        <v>227</v>
      </c>
      <c r="BT5" s="374" t="s">
        <v>227</v>
      </c>
      <c r="BU5" s="374" t="s">
        <v>227</v>
      </c>
      <c r="BV5" s="374" t="s">
        <v>227</v>
      </c>
      <c r="BW5" s="374"/>
    </row>
    <row r="6" spans="1:75" s="2" customFormat="1" ht="15.75" x14ac:dyDescent="0.25">
      <c r="A6" s="374">
        <v>4</v>
      </c>
      <c r="B6" s="374">
        <v>804</v>
      </c>
      <c r="C6" s="374" t="s">
        <v>157</v>
      </c>
      <c r="D6" s="375" t="s">
        <v>1395</v>
      </c>
      <c r="E6" s="390" t="s">
        <v>622</v>
      </c>
      <c r="F6" s="390" t="s">
        <v>1152</v>
      </c>
      <c r="G6" s="374" t="s">
        <v>113</v>
      </c>
      <c r="H6" s="374">
        <v>1120</v>
      </c>
      <c r="I6" s="374" t="s">
        <v>170</v>
      </c>
      <c r="J6" s="374">
        <v>179176786</v>
      </c>
      <c r="K6" s="481">
        <v>40641</v>
      </c>
      <c r="L6" s="384">
        <v>21299019837</v>
      </c>
      <c r="M6" s="378"/>
      <c r="N6" s="510">
        <v>42109</v>
      </c>
      <c r="O6" s="374">
        <v>9</v>
      </c>
      <c r="P6" s="374">
        <v>9</v>
      </c>
      <c r="Q6" s="374">
        <v>9</v>
      </c>
      <c r="R6" s="374">
        <v>9</v>
      </c>
      <c r="S6" s="374">
        <v>9</v>
      </c>
      <c r="T6" s="374">
        <v>9</v>
      </c>
      <c r="U6" s="374">
        <v>17</v>
      </c>
      <c r="V6" s="374">
        <v>18</v>
      </c>
      <c r="W6" s="374">
        <v>18</v>
      </c>
      <c r="X6" s="374">
        <v>18</v>
      </c>
      <c r="Y6" s="374">
        <v>19</v>
      </c>
      <c r="Z6" s="374">
        <v>18</v>
      </c>
      <c r="AA6" s="374">
        <v>58</v>
      </c>
      <c r="AB6" s="374">
        <v>52</v>
      </c>
      <c r="AC6" s="374">
        <v>51</v>
      </c>
      <c r="AD6" s="374">
        <v>45</v>
      </c>
      <c r="AE6" s="374">
        <v>57</v>
      </c>
      <c r="AF6" s="374">
        <v>60</v>
      </c>
      <c r="AG6" s="374">
        <v>10</v>
      </c>
      <c r="AH6" s="374">
        <v>9</v>
      </c>
      <c r="AI6" s="374">
        <v>9</v>
      </c>
      <c r="AJ6" s="374">
        <v>8</v>
      </c>
      <c r="AK6" s="374">
        <v>9</v>
      </c>
      <c r="AL6" s="374">
        <v>9</v>
      </c>
      <c r="AM6" s="374"/>
      <c r="AN6" s="374"/>
      <c r="AO6" s="374"/>
      <c r="AP6" s="374"/>
      <c r="AQ6" s="374"/>
      <c r="AR6" s="374"/>
      <c r="AS6" s="374"/>
      <c r="AT6" s="374"/>
      <c r="AU6" s="374"/>
      <c r="AV6" s="374"/>
      <c r="AW6" s="374"/>
      <c r="AX6" s="374"/>
      <c r="AY6" s="374"/>
      <c r="AZ6" s="374"/>
      <c r="BA6" s="423"/>
      <c r="BB6" s="374">
        <v>193</v>
      </c>
      <c r="BC6" s="374"/>
      <c r="BD6" s="374"/>
      <c r="BE6" s="374"/>
      <c r="BF6" s="374" t="s">
        <v>222</v>
      </c>
      <c r="BG6" s="374" t="s">
        <v>222</v>
      </c>
      <c r="BH6" s="374" t="s">
        <v>222</v>
      </c>
      <c r="BI6" s="374" t="s">
        <v>222</v>
      </c>
      <c r="BJ6" s="374" t="s">
        <v>222</v>
      </c>
      <c r="BK6" s="374" t="s">
        <v>222</v>
      </c>
      <c r="BL6" s="374" t="s">
        <v>222</v>
      </c>
      <c r="BM6" s="374" t="s">
        <v>222</v>
      </c>
      <c r="BN6" s="374" t="s">
        <v>222</v>
      </c>
      <c r="BO6" s="374" t="s">
        <v>222</v>
      </c>
      <c r="BP6" s="374" t="s">
        <v>222</v>
      </c>
      <c r="BQ6" s="374" t="s">
        <v>222</v>
      </c>
      <c r="BR6" s="374" t="s">
        <v>222</v>
      </c>
      <c r="BS6" s="374" t="s">
        <v>222</v>
      </c>
      <c r="BT6" s="374" t="s">
        <v>222</v>
      </c>
      <c r="BU6" s="374" t="s">
        <v>319</v>
      </c>
      <c r="BV6" s="374" t="s">
        <v>319</v>
      </c>
      <c r="BW6" s="374"/>
    </row>
    <row r="7" spans="1:75" s="2" customFormat="1" ht="15.75" x14ac:dyDescent="0.25">
      <c r="A7" s="374">
        <v>5</v>
      </c>
      <c r="B7" s="374">
        <v>805</v>
      </c>
      <c r="C7" s="374" t="s">
        <v>157</v>
      </c>
      <c r="D7" s="375" t="s">
        <v>1396</v>
      </c>
      <c r="E7" s="390" t="s">
        <v>330</v>
      </c>
      <c r="F7" s="390" t="s">
        <v>1397</v>
      </c>
      <c r="G7" s="374" t="s">
        <v>113</v>
      </c>
      <c r="H7" s="374">
        <v>1115</v>
      </c>
      <c r="I7" s="374" t="s">
        <v>170</v>
      </c>
      <c r="J7" s="374">
        <v>181451831</v>
      </c>
      <c r="K7" s="481">
        <v>41131</v>
      </c>
      <c r="L7" s="384">
        <v>21348388204</v>
      </c>
      <c r="M7" s="378">
        <v>297036999373</v>
      </c>
      <c r="N7" s="510">
        <v>42109</v>
      </c>
      <c r="O7" s="374">
        <v>8</v>
      </c>
      <c r="P7" s="374">
        <v>8</v>
      </c>
      <c r="Q7" s="374">
        <v>8</v>
      </c>
      <c r="R7" s="374">
        <v>8</v>
      </c>
      <c r="S7" s="374">
        <v>8</v>
      </c>
      <c r="T7" s="374">
        <v>8</v>
      </c>
      <c r="U7" s="374">
        <v>16</v>
      </c>
      <c r="V7" s="374">
        <v>17</v>
      </c>
      <c r="W7" s="374">
        <v>17</v>
      </c>
      <c r="X7" s="374">
        <v>16</v>
      </c>
      <c r="Y7" s="374">
        <v>16</v>
      </c>
      <c r="Z7" s="374">
        <v>17</v>
      </c>
      <c r="AA7" s="374">
        <v>35</v>
      </c>
      <c r="AB7" s="374">
        <v>25</v>
      </c>
      <c r="AC7" s="374">
        <v>30</v>
      </c>
      <c r="AD7" s="374">
        <v>28</v>
      </c>
      <c r="AE7" s="374">
        <v>30</v>
      </c>
      <c r="AF7" s="374">
        <v>30</v>
      </c>
      <c r="AG7" s="374">
        <v>10</v>
      </c>
      <c r="AH7" s="374">
        <v>8</v>
      </c>
      <c r="AI7" s="374">
        <v>8</v>
      </c>
      <c r="AJ7" s="374">
        <v>8</v>
      </c>
      <c r="AK7" s="374">
        <v>8</v>
      </c>
      <c r="AL7" s="374">
        <v>8</v>
      </c>
      <c r="AM7" s="374"/>
      <c r="AN7" s="374"/>
      <c r="AO7" s="374"/>
      <c r="AP7" s="374"/>
      <c r="AQ7" s="374"/>
      <c r="AR7" s="374"/>
      <c r="AS7" s="374"/>
      <c r="AT7" s="374"/>
      <c r="AU7" s="374"/>
      <c r="AV7" s="374"/>
      <c r="AW7" s="374"/>
      <c r="AX7" s="374"/>
      <c r="AY7" s="374"/>
      <c r="AZ7" s="374"/>
      <c r="BA7" s="423"/>
      <c r="BB7" s="374">
        <v>166</v>
      </c>
      <c r="BC7" s="374"/>
      <c r="BD7" s="374"/>
      <c r="BE7" s="374"/>
      <c r="BF7" s="374" t="s">
        <v>227</v>
      </c>
      <c r="BG7" s="374" t="s">
        <v>227</v>
      </c>
      <c r="BH7" s="374" t="s">
        <v>227</v>
      </c>
      <c r="BI7" s="374" t="s">
        <v>227</v>
      </c>
      <c r="BJ7" s="374" t="s">
        <v>227</v>
      </c>
      <c r="BK7" s="374" t="s">
        <v>227</v>
      </c>
      <c r="BL7" s="374" t="s">
        <v>227</v>
      </c>
      <c r="BM7" s="374" t="s">
        <v>227</v>
      </c>
      <c r="BN7" s="374" t="s">
        <v>227</v>
      </c>
      <c r="BO7" s="374" t="s">
        <v>227</v>
      </c>
      <c r="BP7" s="374" t="s">
        <v>227</v>
      </c>
      <c r="BQ7" s="374" t="s">
        <v>227</v>
      </c>
      <c r="BR7" s="374" t="s">
        <v>227</v>
      </c>
      <c r="BS7" s="374" t="s">
        <v>227</v>
      </c>
      <c r="BT7" s="374" t="s">
        <v>227</v>
      </c>
      <c r="BU7" s="374" t="s">
        <v>247</v>
      </c>
      <c r="BV7" s="374" t="s">
        <v>247</v>
      </c>
      <c r="BW7" s="374"/>
    </row>
    <row r="8" spans="1:75" s="2" customFormat="1" ht="15.75" x14ac:dyDescent="0.25">
      <c r="A8" s="374">
        <v>6</v>
      </c>
      <c r="B8" s="374">
        <v>806</v>
      </c>
      <c r="C8" s="374" t="s">
        <v>157</v>
      </c>
      <c r="D8" s="375" t="s">
        <v>1398</v>
      </c>
      <c r="E8" s="390" t="s">
        <v>1399</v>
      </c>
      <c r="F8" s="390" t="s">
        <v>1400</v>
      </c>
      <c r="G8" s="374" t="s">
        <v>113</v>
      </c>
      <c r="H8" s="374">
        <v>1122</v>
      </c>
      <c r="I8" s="374" t="s">
        <v>115</v>
      </c>
      <c r="J8" s="374">
        <v>200524307</v>
      </c>
      <c r="K8" s="481">
        <v>40901</v>
      </c>
      <c r="L8" s="384">
        <v>21250149466</v>
      </c>
      <c r="M8" s="378"/>
      <c r="N8" s="510">
        <v>42109</v>
      </c>
      <c r="O8" s="374">
        <v>8</v>
      </c>
      <c r="P8" s="374">
        <v>8</v>
      </c>
      <c r="Q8" s="374">
        <v>8</v>
      </c>
      <c r="R8" s="374">
        <v>8</v>
      </c>
      <c r="S8" s="374">
        <v>8</v>
      </c>
      <c r="T8" s="374">
        <v>8</v>
      </c>
      <c r="U8" s="374">
        <v>16</v>
      </c>
      <c r="V8" s="374">
        <v>16</v>
      </c>
      <c r="W8" s="374">
        <v>16</v>
      </c>
      <c r="X8" s="374">
        <v>17</v>
      </c>
      <c r="Y8" s="374">
        <v>17</v>
      </c>
      <c r="Z8" s="374">
        <v>17</v>
      </c>
      <c r="AA8" s="374">
        <v>25</v>
      </c>
      <c r="AB8" s="374">
        <v>25</v>
      </c>
      <c r="AC8" s="374">
        <v>29</v>
      </c>
      <c r="AD8" s="374">
        <v>28</v>
      </c>
      <c r="AE8" s="374">
        <v>32</v>
      </c>
      <c r="AF8" s="374">
        <v>30</v>
      </c>
      <c r="AG8" s="374">
        <v>8</v>
      </c>
      <c r="AH8" s="374">
        <v>8</v>
      </c>
      <c r="AI8" s="374">
        <v>8</v>
      </c>
      <c r="AJ8" s="374">
        <v>8</v>
      </c>
      <c r="AK8" s="374">
        <v>8</v>
      </c>
      <c r="AL8" s="374">
        <v>8</v>
      </c>
      <c r="AM8" s="374"/>
      <c r="AN8" s="374"/>
      <c r="AO8" s="374"/>
      <c r="AP8" s="374"/>
      <c r="AQ8" s="374"/>
      <c r="AR8" s="374"/>
      <c r="AS8" s="374"/>
      <c r="AT8" s="374"/>
      <c r="AU8" s="374"/>
      <c r="AV8" s="374"/>
      <c r="AW8" s="374"/>
      <c r="AX8" s="374"/>
      <c r="AY8" s="374"/>
      <c r="AZ8" s="374"/>
      <c r="BA8" s="423"/>
      <c r="BB8" s="374">
        <v>166</v>
      </c>
      <c r="BC8" s="374"/>
      <c r="BD8" s="374"/>
      <c r="BE8" s="374"/>
      <c r="BF8" s="374" t="s">
        <v>227</v>
      </c>
      <c r="BG8" s="374" t="s">
        <v>227</v>
      </c>
      <c r="BH8" s="374" t="s">
        <v>227</v>
      </c>
      <c r="BI8" s="374" t="s">
        <v>227</v>
      </c>
      <c r="BJ8" s="374" t="s">
        <v>227</v>
      </c>
      <c r="BK8" s="374" t="s">
        <v>227</v>
      </c>
      <c r="BL8" s="374" t="s">
        <v>227</v>
      </c>
      <c r="BM8" s="374" t="s">
        <v>227</v>
      </c>
      <c r="BN8" s="374" t="s">
        <v>227</v>
      </c>
      <c r="BO8" s="374" t="s">
        <v>227</v>
      </c>
      <c r="BP8" s="374" t="s">
        <v>227</v>
      </c>
      <c r="BQ8" s="374" t="s">
        <v>227</v>
      </c>
      <c r="BR8" s="374" t="s">
        <v>227</v>
      </c>
      <c r="BS8" s="374" t="s">
        <v>227</v>
      </c>
      <c r="BT8" s="374" t="s">
        <v>227</v>
      </c>
      <c r="BU8" s="374" t="s">
        <v>247</v>
      </c>
      <c r="BV8" s="374" t="s">
        <v>247</v>
      </c>
      <c r="BW8" s="374"/>
    </row>
    <row r="9" spans="1:75" s="2" customFormat="1" ht="15.75" x14ac:dyDescent="0.25">
      <c r="A9" s="374">
        <v>7</v>
      </c>
      <c r="B9" s="374">
        <v>807</v>
      </c>
      <c r="C9" s="374" t="s">
        <v>157</v>
      </c>
      <c r="D9" s="375" t="s">
        <v>1401</v>
      </c>
      <c r="E9" s="390" t="s">
        <v>355</v>
      </c>
      <c r="F9" s="390" t="s">
        <v>356</v>
      </c>
      <c r="G9" s="374" t="s">
        <v>136</v>
      </c>
      <c r="H9" s="374">
        <v>1054</v>
      </c>
      <c r="I9" s="374" t="s">
        <v>171</v>
      </c>
      <c r="J9" s="374">
        <v>126946977</v>
      </c>
      <c r="K9" s="481">
        <v>41235</v>
      </c>
      <c r="L9" s="384">
        <v>21130786650</v>
      </c>
      <c r="M9" s="378">
        <v>432849304485</v>
      </c>
      <c r="N9" s="510">
        <v>42200</v>
      </c>
      <c r="O9" s="374">
        <v>8</v>
      </c>
      <c r="P9" s="374">
        <v>8</v>
      </c>
      <c r="Q9" s="374">
        <v>9</v>
      </c>
      <c r="R9" s="374">
        <v>8</v>
      </c>
      <c r="S9" s="374">
        <v>9</v>
      </c>
      <c r="T9" s="374">
        <v>8</v>
      </c>
      <c r="U9" s="374">
        <v>16</v>
      </c>
      <c r="V9" s="374">
        <v>17</v>
      </c>
      <c r="W9" s="374">
        <v>17</v>
      </c>
      <c r="X9" s="374">
        <v>18</v>
      </c>
      <c r="Y9" s="374">
        <v>18</v>
      </c>
      <c r="Z9" s="374">
        <v>16</v>
      </c>
      <c r="AA9" s="374">
        <v>35</v>
      </c>
      <c r="AB9" s="374">
        <v>30</v>
      </c>
      <c r="AC9" s="374">
        <v>35</v>
      </c>
      <c r="AD9" s="374">
        <v>42</v>
      </c>
      <c r="AE9" s="374">
        <v>40</v>
      </c>
      <c r="AF9" s="374">
        <v>35</v>
      </c>
      <c r="AG9" s="374">
        <v>8</v>
      </c>
      <c r="AH9" s="374">
        <v>8</v>
      </c>
      <c r="AI9" s="374">
        <v>8</v>
      </c>
      <c r="AJ9" s="374">
        <v>8</v>
      </c>
      <c r="AK9" s="374">
        <v>8</v>
      </c>
      <c r="AL9" s="374">
        <v>8</v>
      </c>
      <c r="AM9" s="374"/>
      <c r="AN9" s="374"/>
      <c r="AO9" s="374"/>
      <c r="AP9" s="374"/>
      <c r="AQ9" s="374"/>
      <c r="AR9" s="374"/>
      <c r="AS9" s="374"/>
      <c r="AT9" s="374"/>
      <c r="AU9" s="374"/>
      <c r="AV9" s="374"/>
      <c r="AW9" s="374"/>
      <c r="AX9" s="374"/>
      <c r="AY9" s="374"/>
      <c r="AZ9" s="374"/>
      <c r="BA9" s="423"/>
      <c r="BB9" s="374">
        <v>168</v>
      </c>
      <c r="BC9" s="374"/>
      <c r="BD9" s="374"/>
      <c r="BE9" s="374"/>
      <c r="BF9" s="374" t="s">
        <v>227</v>
      </c>
      <c r="BG9" s="374" t="s">
        <v>227</v>
      </c>
      <c r="BH9" s="374" t="s">
        <v>227</v>
      </c>
      <c r="BI9" s="374" t="s">
        <v>227</v>
      </c>
      <c r="BJ9" s="374" t="s">
        <v>227</v>
      </c>
      <c r="BK9" s="374" t="s">
        <v>227</v>
      </c>
      <c r="BL9" s="374" t="s">
        <v>227</v>
      </c>
      <c r="BM9" s="374" t="s">
        <v>227</v>
      </c>
      <c r="BN9" s="374" t="s">
        <v>227</v>
      </c>
      <c r="BO9" s="374" t="s">
        <v>227</v>
      </c>
      <c r="BP9" s="374" t="s">
        <v>227</v>
      </c>
      <c r="BQ9" s="374" t="s">
        <v>227</v>
      </c>
      <c r="BR9" s="374" t="s">
        <v>227</v>
      </c>
      <c r="BS9" s="374" t="s">
        <v>227</v>
      </c>
      <c r="BT9" s="374" t="s">
        <v>227</v>
      </c>
      <c r="BU9" s="374" t="s">
        <v>247</v>
      </c>
      <c r="BV9" s="374" t="s">
        <v>247</v>
      </c>
      <c r="BW9" s="374"/>
    </row>
    <row r="10" spans="1:75" s="2" customFormat="1" ht="15.75" x14ac:dyDescent="0.25">
      <c r="A10" s="374">
        <v>8</v>
      </c>
      <c r="B10" s="374">
        <v>808</v>
      </c>
      <c r="C10" s="374" t="s">
        <v>157</v>
      </c>
      <c r="D10" s="375" t="s">
        <v>1402</v>
      </c>
      <c r="E10" s="390" t="s">
        <v>262</v>
      </c>
      <c r="F10" s="390" t="s">
        <v>263</v>
      </c>
      <c r="G10" s="374" t="s">
        <v>136</v>
      </c>
      <c r="H10" s="374">
        <v>1126</v>
      </c>
      <c r="I10" s="374" t="s">
        <v>171</v>
      </c>
      <c r="J10" s="374">
        <v>104420555</v>
      </c>
      <c r="K10" s="481">
        <v>40996</v>
      </c>
      <c r="L10" s="384">
        <v>21654219139</v>
      </c>
      <c r="M10" s="378">
        <v>108006666764</v>
      </c>
      <c r="N10" s="510">
        <v>42552</v>
      </c>
      <c r="O10" s="374">
        <v>8</v>
      </c>
      <c r="P10" s="374">
        <v>8</v>
      </c>
      <c r="Q10" s="374">
        <v>9</v>
      </c>
      <c r="R10" s="374">
        <v>8</v>
      </c>
      <c r="S10" s="374">
        <v>9</v>
      </c>
      <c r="T10" s="374">
        <v>8</v>
      </c>
      <c r="U10" s="374">
        <v>18</v>
      </c>
      <c r="V10" s="374">
        <v>17</v>
      </c>
      <c r="W10" s="374">
        <v>17</v>
      </c>
      <c r="X10" s="374">
        <v>16</v>
      </c>
      <c r="Y10" s="374">
        <v>17</v>
      </c>
      <c r="Z10" s="374">
        <v>16</v>
      </c>
      <c r="AA10" s="374">
        <v>33</v>
      </c>
      <c r="AB10" s="374">
        <v>27</v>
      </c>
      <c r="AC10" s="374">
        <v>30</v>
      </c>
      <c r="AD10" s="374">
        <v>37</v>
      </c>
      <c r="AE10" s="374">
        <v>40</v>
      </c>
      <c r="AF10" s="374">
        <v>30</v>
      </c>
      <c r="AG10" s="374">
        <v>8</v>
      </c>
      <c r="AH10" s="374">
        <v>8</v>
      </c>
      <c r="AI10" s="374">
        <v>8</v>
      </c>
      <c r="AJ10" s="374">
        <v>8</v>
      </c>
      <c r="AK10" s="374">
        <v>8</v>
      </c>
      <c r="AL10" s="374">
        <v>8</v>
      </c>
      <c r="AM10" s="374"/>
      <c r="AN10" s="374"/>
      <c r="AO10" s="374"/>
      <c r="AP10" s="374"/>
      <c r="AQ10" s="374"/>
      <c r="AR10" s="374"/>
      <c r="AS10" s="374"/>
      <c r="AT10" s="374"/>
      <c r="AU10" s="374"/>
      <c r="AV10" s="374"/>
      <c r="AW10" s="374"/>
      <c r="AX10" s="374"/>
      <c r="AY10" s="374"/>
      <c r="AZ10" s="374"/>
      <c r="BA10" s="423"/>
      <c r="BB10" s="374">
        <v>174</v>
      </c>
      <c r="BC10" s="374"/>
      <c r="BD10" s="374"/>
      <c r="BE10" s="374"/>
      <c r="BF10" s="374" t="s">
        <v>227</v>
      </c>
      <c r="BG10" s="374" t="s">
        <v>227</v>
      </c>
      <c r="BH10" s="374" t="s">
        <v>227</v>
      </c>
      <c r="BI10" s="374" t="s">
        <v>227</v>
      </c>
      <c r="BJ10" s="374" t="s">
        <v>227</v>
      </c>
      <c r="BK10" s="374" t="s">
        <v>227</v>
      </c>
      <c r="BL10" s="374" t="s">
        <v>227</v>
      </c>
      <c r="BM10" s="374" t="s">
        <v>227</v>
      </c>
      <c r="BN10" s="374" t="s">
        <v>227</v>
      </c>
      <c r="BO10" s="374" t="s">
        <v>227</v>
      </c>
      <c r="BP10" s="374" t="s">
        <v>227</v>
      </c>
      <c r="BQ10" s="374" t="s">
        <v>227</v>
      </c>
      <c r="BR10" s="374" t="s">
        <v>227</v>
      </c>
      <c r="BS10" s="374" t="s">
        <v>227</v>
      </c>
      <c r="BT10" s="374" t="s">
        <v>227</v>
      </c>
      <c r="BU10" s="374" t="s">
        <v>232</v>
      </c>
      <c r="BV10" s="374" t="s">
        <v>232</v>
      </c>
      <c r="BW10" s="374"/>
    </row>
    <row r="11" spans="1:75" s="2" customFormat="1" ht="15.75" x14ac:dyDescent="0.25">
      <c r="A11" s="374">
        <v>9</v>
      </c>
      <c r="B11" s="374">
        <v>809</v>
      </c>
      <c r="C11" s="374" t="s">
        <v>157</v>
      </c>
      <c r="D11" s="375" t="s">
        <v>1403</v>
      </c>
      <c r="E11" s="390" t="s">
        <v>1404</v>
      </c>
      <c r="F11" s="390" t="s">
        <v>1405</v>
      </c>
      <c r="G11" s="374" t="s">
        <v>136</v>
      </c>
      <c r="H11" s="374">
        <v>1114</v>
      </c>
      <c r="I11" s="374" t="s">
        <v>171</v>
      </c>
      <c r="J11" s="374">
        <v>104474124</v>
      </c>
      <c r="K11" s="481">
        <v>41014</v>
      </c>
      <c r="L11" s="384">
        <v>21221661738</v>
      </c>
      <c r="M11" s="378">
        <v>405758509712</v>
      </c>
      <c r="N11" s="510">
        <v>42109</v>
      </c>
      <c r="O11" s="374">
        <v>10</v>
      </c>
      <c r="P11" s="374">
        <v>10</v>
      </c>
      <c r="Q11" s="374">
        <v>10</v>
      </c>
      <c r="R11" s="374">
        <v>9</v>
      </c>
      <c r="S11" s="374">
        <v>10</v>
      </c>
      <c r="T11" s="374">
        <v>10</v>
      </c>
      <c r="U11" s="374">
        <v>18</v>
      </c>
      <c r="V11" s="374">
        <v>18</v>
      </c>
      <c r="W11" s="374">
        <v>19</v>
      </c>
      <c r="X11" s="374">
        <v>19</v>
      </c>
      <c r="Y11" s="374">
        <v>18</v>
      </c>
      <c r="Z11" s="374">
        <v>18</v>
      </c>
      <c r="AA11" s="374">
        <v>57</v>
      </c>
      <c r="AB11" s="374">
        <v>59</v>
      </c>
      <c r="AC11" s="374">
        <v>58</v>
      </c>
      <c r="AD11" s="374">
        <v>50</v>
      </c>
      <c r="AE11" s="374">
        <v>60</v>
      </c>
      <c r="AF11" s="374">
        <v>55</v>
      </c>
      <c r="AG11" s="374">
        <v>9</v>
      </c>
      <c r="AH11" s="374">
        <v>10</v>
      </c>
      <c r="AI11" s="374">
        <v>10</v>
      </c>
      <c r="AJ11" s="374">
        <v>10</v>
      </c>
      <c r="AK11" s="374">
        <v>10</v>
      </c>
      <c r="AL11" s="374">
        <v>10</v>
      </c>
      <c r="AM11" s="374"/>
      <c r="AN11" s="374"/>
      <c r="AO11" s="374"/>
      <c r="AP11" s="374"/>
      <c r="AQ11" s="374"/>
      <c r="AR11" s="374"/>
      <c r="AS11" s="374"/>
      <c r="AT11" s="374"/>
      <c r="AU11" s="374"/>
      <c r="AV11" s="374"/>
      <c r="AW11" s="374"/>
      <c r="AX11" s="374"/>
      <c r="AY11" s="374"/>
      <c r="AZ11" s="374"/>
      <c r="BA11" s="423"/>
      <c r="BB11" s="374">
        <v>200</v>
      </c>
      <c r="BC11" s="374"/>
      <c r="BD11" s="374"/>
      <c r="BE11" s="374"/>
      <c r="BF11" s="374" t="s">
        <v>222</v>
      </c>
      <c r="BG11" s="374" t="s">
        <v>222</v>
      </c>
      <c r="BH11" s="374" t="s">
        <v>222</v>
      </c>
      <c r="BI11" s="374" t="s">
        <v>222</v>
      </c>
      <c r="BJ11" s="374" t="s">
        <v>222</v>
      </c>
      <c r="BK11" s="374" t="s">
        <v>222</v>
      </c>
      <c r="BL11" s="374" t="s">
        <v>222</v>
      </c>
      <c r="BM11" s="374" t="s">
        <v>222</v>
      </c>
      <c r="BN11" s="374" t="s">
        <v>222</v>
      </c>
      <c r="BO11" s="374" t="s">
        <v>222</v>
      </c>
      <c r="BP11" s="374" t="s">
        <v>222</v>
      </c>
      <c r="BQ11" s="374" t="s">
        <v>222</v>
      </c>
      <c r="BR11" s="374" t="s">
        <v>222</v>
      </c>
      <c r="BS11" s="374" t="s">
        <v>222</v>
      </c>
      <c r="BT11" s="374" t="s">
        <v>222</v>
      </c>
      <c r="BU11" s="374" t="s">
        <v>319</v>
      </c>
      <c r="BV11" s="374" t="s">
        <v>319</v>
      </c>
      <c r="BW11" s="374"/>
    </row>
    <row r="12" spans="1:75" s="2" customFormat="1" ht="15.75" x14ac:dyDescent="0.25">
      <c r="A12" s="374">
        <v>10</v>
      </c>
      <c r="B12" s="374">
        <v>810</v>
      </c>
      <c r="C12" s="374" t="s">
        <v>157</v>
      </c>
      <c r="D12" s="375" t="s">
        <v>1406</v>
      </c>
      <c r="E12" s="390" t="s">
        <v>1407</v>
      </c>
      <c r="F12" s="390" t="s">
        <v>1408</v>
      </c>
      <c r="G12" s="374" t="s">
        <v>136</v>
      </c>
      <c r="H12" s="374">
        <v>2802</v>
      </c>
      <c r="I12" s="374" t="s">
        <v>171</v>
      </c>
      <c r="J12" s="374">
        <v>302117151</v>
      </c>
      <c r="K12" s="481">
        <v>40701</v>
      </c>
      <c r="L12" s="384">
        <v>21211611462</v>
      </c>
      <c r="M12" s="378">
        <v>673372781474</v>
      </c>
      <c r="N12" s="510">
        <v>44783</v>
      </c>
      <c r="O12" s="374">
        <v>9</v>
      </c>
      <c r="P12" s="374">
        <v>10</v>
      </c>
      <c r="Q12" s="374">
        <v>10</v>
      </c>
      <c r="R12" s="374">
        <v>10</v>
      </c>
      <c r="S12" s="374">
        <v>10</v>
      </c>
      <c r="T12" s="374">
        <v>10</v>
      </c>
      <c r="U12" s="374">
        <v>19</v>
      </c>
      <c r="V12" s="374">
        <v>19</v>
      </c>
      <c r="W12" s="374">
        <v>18</v>
      </c>
      <c r="X12" s="374">
        <v>19</v>
      </c>
      <c r="Y12" s="374">
        <v>19</v>
      </c>
      <c r="Z12" s="374">
        <v>18</v>
      </c>
      <c r="AA12" s="374">
        <v>56</v>
      </c>
      <c r="AB12" s="374">
        <v>58</v>
      </c>
      <c r="AC12" s="374">
        <v>58</v>
      </c>
      <c r="AD12" s="374">
        <v>60</v>
      </c>
      <c r="AE12" s="374">
        <v>59</v>
      </c>
      <c r="AF12" s="374">
        <v>58</v>
      </c>
      <c r="AG12" s="374">
        <v>10</v>
      </c>
      <c r="AH12" s="374">
        <v>9</v>
      </c>
      <c r="AI12" s="374">
        <v>10</v>
      </c>
      <c r="AJ12" s="374">
        <v>10</v>
      </c>
      <c r="AK12" s="374">
        <v>10</v>
      </c>
      <c r="AL12" s="374">
        <v>10</v>
      </c>
      <c r="AM12" s="374"/>
      <c r="AN12" s="374"/>
      <c r="AO12" s="374"/>
      <c r="AP12" s="374"/>
      <c r="AQ12" s="374"/>
      <c r="AR12" s="374"/>
      <c r="AS12" s="374"/>
      <c r="AT12" s="374"/>
      <c r="AU12" s="374"/>
      <c r="AV12" s="374"/>
      <c r="AW12" s="374"/>
      <c r="AX12" s="374"/>
      <c r="AY12" s="374"/>
      <c r="AZ12" s="374"/>
      <c r="BA12" s="423"/>
      <c r="BB12" s="374">
        <v>213</v>
      </c>
      <c r="BC12" s="374"/>
      <c r="BD12" s="374"/>
      <c r="BE12" s="374"/>
      <c r="BF12" s="374" t="s">
        <v>222</v>
      </c>
      <c r="BG12" s="374" t="s">
        <v>222</v>
      </c>
      <c r="BH12" s="374" t="s">
        <v>222</v>
      </c>
      <c r="BI12" s="374" t="s">
        <v>222</v>
      </c>
      <c r="BJ12" s="374" t="s">
        <v>222</v>
      </c>
      <c r="BK12" s="374" t="s">
        <v>222</v>
      </c>
      <c r="BL12" s="374" t="s">
        <v>222</v>
      </c>
      <c r="BM12" s="374" t="s">
        <v>222</v>
      </c>
      <c r="BN12" s="374" t="s">
        <v>222</v>
      </c>
      <c r="BO12" s="374" t="s">
        <v>222</v>
      </c>
      <c r="BP12" s="374" t="s">
        <v>222</v>
      </c>
      <c r="BQ12" s="374" t="s">
        <v>222</v>
      </c>
      <c r="BR12" s="374" t="s">
        <v>222</v>
      </c>
      <c r="BS12" s="374" t="s">
        <v>222</v>
      </c>
      <c r="BT12" s="374" t="s">
        <v>222</v>
      </c>
      <c r="BU12" s="374" t="s">
        <v>319</v>
      </c>
      <c r="BV12" s="374" t="s">
        <v>319</v>
      </c>
      <c r="BW12" s="374"/>
    </row>
    <row r="13" spans="1:75" s="2" customFormat="1" ht="15.75" x14ac:dyDescent="0.25">
      <c r="A13" s="374">
        <v>11</v>
      </c>
      <c r="B13" s="374">
        <v>811</v>
      </c>
      <c r="C13" s="374" t="s">
        <v>157</v>
      </c>
      <c r="D13" s="375" t="s">
        <v>1409</v>
      </c>
      <c r="E13" s="390" t="s">
        <v>435</v>
      </c>
      <c r="F13" s="390" t="s">
        <v>436</v>
      </c>
      <c r="G13" s="374" t="s">
        <v>136</v>
      </c>
      <c r="H13" s="374">
        <v>2594</v>
      </c>
      <c r="I13" s="374" t="s">
        <v>171</v>
      </c>
      <c r="J13" s="374">
        <v>302330843</v>
      </c>
      <c r="K13" s="481">
        <v>41173</v>
      </c>
      <c r="L13" s="384">
        <v>21647475976</v>
      </c>
      <c r="M13" s="378">
        <v>735630322680</v>
      </c>
      <c r="N13" s="510">
        <v>41063</v>
      </c>
      <c r="O13" s="374">
        <v>9</v>
      </c>
      <c r="P13" s="374">
        <v>10</v>
      </c>
      <c r="Q13" s="374">
        <v>10</v>
      </c>
      <c r="R13" s="374">
        <v>9</v>
      </c>
      <c r="S13" s="374">
        <v>10</v>
      </c>
      <c r="T13" s="374">
        <v>10</v>
      </c>
      <c r="U13" s="374">
        <v>17</v>
      </c>
      <c r="V13" s="374">
        <v>18</v>
      </c>
      <c r="W13" s="374">
        <v>19</v>
      </c>
      <c r="X13" s="374">
        <v>18</v>
      </c>
      <c r="Y13" s="374">
        <v>19</v>
      </c>
      <c r="Z13" s="374">
        <v>16</v>
      </c>
      <c r="AA13" s="374">
        <v>55</v>
      </c>
      <c r="AB13" s="374">
        <v>54</v>
      </c>
      <c r="AC13" s="374">
        <v>54</v>
      </c>
      <c r="AD13" s="374">
        <v>48</v>
      </c>
      <c r="AE13" s="374">
        <v>52</v>
      </c>
      <c r="AF13" s="374">
        <v>57</v>
      </c>
      <c r="AG13" s="374">
        <v>10</v>
      </c>
      <c r="AH13" s="374">
        <v>10</v>
      </c>
      <c r="AI13" s="374">
        <v>9</v>
      </c>
      <c r="AJ13" s="374">
        <v>10</v>
      </c>
      <c r="AK13" s="374">
        <v>10</v>
      </c>
      <c r="AL13" s="374">
        <v>10</v>
      </c>
      <c r="AM13" s="374"/>
      <c r="AN13" s="374"/>
      <c r="AO13" s="374"/>
      <c r="AP13" s="374"/>
      <c r="AQ13" s="374"/>
      <c r="AR13" s="374"/>
      <c r="AS13" s="374"/>
      <c r="AT13" s="374"/>
      <c r="AU13" s="374"/>
      <c r="AV13" s="374"/>
      <c r="AW13" s="374"/>
      <c r="AX13" s="374"/>
      <c r="AY13" s="374"/>
      <c r="AZ13" s="374"/>
      <c r="BA13" s="423"/>
      <c r="BB13" s="374">
        <v>204</v>
      </c>
      <c r="BC13" s="374"/>
      <c r="BD13" s="374"/>
      <c r="BE13" s="374"/>
      <c r="BF13" s="374" t="s">
        <v>222</v>
      </c>
      <c r="BG13" s="374" t="s">
        <v>222</v>
      </c>
      <c r="BH13" s="374" t="s">
        <v>222</v>
      </c>
      <c r="BI13" s="374" t="s">
        <v>222</v>
      </c>
      <c r="BJ13" s="374" t="s">
        <v>222</v>
      </c>
      <c r="BK13" s="374" t="s">
        <v>222</v>
      </c>
      <c r="BL13" s="374" t="s">
        <v>222</v>
      </c>
      <c r="BM13" s="374" t="s">
        <v>222</v>
      </c>
      <c r="BN13" s="374" t="s">
        <v>222</v>
      </c>
      <c r="BO13" s="374" t="s">
        <v>222</v>
      </c>
      <c r="BP13" s="374" t="s">
        <v>222</v>
      </c>
      <c r="BQ13" s="374" t="s">
        <v>222</v>
      </c>
      <c r="BR13" s="374" t="s">
        <v>222</v>
      </c>
      <c r="BS13" s="374" t="s">
        <v>222</v>
      </c>
      <c r="BT13" s="374" t="s">
        <v>222</v>
      </c>
      <c r="BU13" s="374" t="s">
        <v>319</v>
      </c>
      <c r="BV13" s="374" t="s">
        <v>319</v>
      </c>
      <c r="BW13" s="374"/>
    </row>
    <row r="14" spans="1:75" s="2" customFormat="1" ht="15.75" x14ac:dyDescent="0.25">
      <c r="A14" s="374">
        <v>12</v>
      </c>
      <c r="B14" s="374">
        <v>812</v>
      </c>
      <c r="C14" s="374" t="s">
        <v>157</v>
      </c>
      <c r="D14" s="375" t="s">
        <v>1410</v>
      </c>
      <c r="E14" s="390" t="s">
        <v>1411</v>
      </c>
      <c r="F14" s="390" t="s">
        <v>1412</v>
      </c>
      <c r="G14" s="374" t="s">
        <v>136</v>
      </c>
      <c r="H14" s="374">
        <v>1003</v>
      </c>
      <c r="I14" s="374" t="s">
        <v>171</v>
      </c>
      <c r="J14" s="374">
        <v>197625513</v>
      </c>
      <c r="K14" s="481">
        <v>41104</v>
      </c>
      <c r="L14" s="384">
        <v>21309807560</v>
      </c>
      <c r="M14" s="378">
        <v>745189623385</v>
      </c>
      <c r="N14" s="510">
        <v>42177</v>
      </c>
      <c r="O14" s="374">
        <v>10</v>
      </c>
      <c r="P14" s="374">
        <v>10</v>
      </c>
      <c r="Q14" s="374">
        <v>10</v>
      </c>
      <c r="R14" s="374">
        <v>10</v>
      </c>
      <c r="S14" s="374">
        <v>10</v>
      </c>
      <c r="T14" s="374">
        <v>9</v>
      </c>
      <c r="U14" s="374">
        <v>17</v>
      </c>
      <c r="V14" s="374">
        <v>18</v>
      </c>
      <c r="W14" s="374">
        <v>19</v>
      </c>
      <c r="X14" s="374">
        <v>19</v>
      </c>
      <c r="Y14" s="374">
        <v>18</v>
      </c>
      <c r="Z14" s="374">
        <v>19</v>
      </c>
      <c r="AA14" s="374">
        <v>58</v>
      </c>
      <c r="AB14" s="374">
        <v>56</v>
      </c>
      <c r="AC14" s="374">
        <v>56</v>
      </c>
      <c r="AD14" s="374">
        <v>57</v>
      </c>
      <c r="AE14" s="374">
        <v>58</v>
      </c>
      <c r="AF14" s="374">
        <v>58</v>
      </c>
      <c r="AG14" s="374">
        <v>9</v>
      </c>
      <c r="AH14" s="374">
        <v>10</v>
      </c>
      <c r="AI14" s="374">
        <v>10</v>
      </c>
      <c r="AJ14" s="374">
        <v>10</v>
      </c>
      <c r="AK14" s="374">
        <v>10</v>
      </c>
      <c r="AL14" s="374">
        <v>10</v>
      </c>
      <c r="AM14" s="374"/>
      <c r="AN14" s="374"/>
      <c r="AO14" s="374"/>
      <c r="AP14" s="374"/>
      <c r="AQ14" s="374"/>
      <c r="AR14" s="374"/>
      <c r="AS14" s="374"/>
      <c r="AT14" s="374"/>
      <c r="AU14" s="374"/>
      <c r="AV14" s="374"/>
      <c r="AW14" s="374"/>
      <c r="AX14" s="374"/>
      <c r="AY14" s="374"/>
      <c r="AZ14" s="374"/>
      <c r="BA14" s="423"/>
      <c r="BB14" s="374">
        <v>207</v>
      </c>
      <c r="BC14" s="374"/>
      <c r="BD14" s="374"/>
      <c r="BE14" s="374"/>
      <c r="BF14" s="374" t="s">
        <v>222</v>
      </c>
      <c r="BG14" s="374" t="s">
        <v>222</v>
      </c>
      <c r="BH14" s="374" t="s">
        <v>222</v>
      </c>
      <c r="BI14" s="374" t="s">
        <v>222</v>
      </c>
      <c r="BJ14" s="374" t="s">
        <v>222</v>
      </c>
      <c r="BK14" s="374" t="s">
        <v>222</v>
      </c>
      <c r="BL14" s="374" t="s">
        <v>222</v>
      </c>
      <c r="BM14" s="374" t="s">
        <v>222</v>
      </c>
      <c r="BN14" s="374" t="s">
        <v>222</v>
      </c>
      <c r="BO14" s="374" t="s">
        <v>222</v>
      </c>
      <c r="BP14" s="374" t="s">
        <v>222</v>
      </c>
      <c r="BQ14" s="374" t="s">
        <v>222</v>
      </c>
      <c r="BR14" s="374" t="s">
        <v>222</v>
      </c>
      <c r="BS14" s="374" t="s">
        <v>222</v>
      </c>
      <c r="BT14" s="374" t="s">
        <v>222</v>
      </c>
      <c r="BU14" s="374" t="s">
        <v>319</v>
      </c>
      <c r="BV14" s="374" t="s">
        <v>319</v>
      </c>
      <c r="BW14" s="374"/>
    </row>
    <row r="15" spans="1:75" s="2" customFormat="1" ht="15.75" x14ac:dyDescent="0.25">
      <c r="A15" s="374">
        <v>13</v>
      </c>
      <c r="B15" s="374">
        <v>813</v>
      </c>
      <c r="C15" s="374" t="s">
        <v>157</v>
      </c>
      <c r="D15" s="375" t="s">
        <v>1413</v>
      </c>
      <c r="E15" s="390" t="s">
        <v>1414</v>
      </c>
      <c r="F15" s="390" t="s">
        <v>1415</v>
      </c>
      <c r="G15" s="374" t="s">
        <v>136</v>
      </c>
      <c r="H15" s="374">
        <v>3442</v>
      </c>
      <c r="I15" s="374" t="s">
        <v>171</v>
      </c>
      <c r="J15" s="374">
        <v>130989473</v>
      </c>
      <c r="K15" s="481">
        <v>40476</v>
      </c>
      <c r="L15" s="384">
        <v>21312030528</v>
      </c>
      <c r="M15" s="378">
        <v>225392781008</v>
      </c>
      <c r="N15" s="510">
        <v>45497</v>
      </c>
      <c r="O15" s="374">
        <v>9</v>
      </c>
      <c r="P15" s="374">
        <v>10</v>
      </c>
      <c r="Q15" s="374">
        <v>10</v>
      </c>
      <c r="R15" s="374">
        <v>9</v>
      </c>
      <c r="S15" s="374">
        <v>10</v>
      </c>
      <c r="T15" s="374">
        <v>10</v>
      </c>
      <c r="U15" s="374">
        <v>18</v>
      </c>
      <c r="V15" s="374">
        <v>19</v>
      </c>
      <c r="W15" s="374">
        <v>17</v>
      </c>
      <c r="X15" s="374">
        <v>17</v>
      </c>
      <c r="Y15" s="374">
        <v>18</v>
      </c>
      <c r="Z15" s="374">
        <v>18</v>
      </c>
      <c r="AA15" s="374">
        <v>52</v>
      </c>
      <c r="AB15" s="374">
        <v>52</v>
      </c>
      <c r="AC15" s="374">
        <v>53</v>
      </c>
      <c r="AD15" s="374">
        <v>48</v>
      </c>
      <c r="AE15" s="374">
        <v>48</v>
      </c>
      <c r="AF15" s="374">
        <v>53</v>
      </c>
      <c r="AG15" s="374">
        <v>10</v>
      </c>
      <c r="AH15" s="374">
        <v>10</v>
      </c>
      <c r="AI15" s="374">
        <v>9</v>
      </c>
      <c r="AJ15" s="374">
        <v>10</v>
      </c>
      <c r="AK15" s="374">
        <v>10</v>
      </c>
      <c r="AL15" s="374">
        <v>10</v>
      </c>
      <c r="AM15" s="374"/>
      <c r="AN15" s="374"/>
      <c r="AO15" s="374"/>
      <c r="AP15" s="374"/>
      <c r="AQ15" s="374"/>
      <c r="AR15" s="374"/>
      <c r="AS15" s="374"/>
      <c r="AT15" s="374"/>
      <c r="AU15" s="374"/>
      <c r="AV15" s="374"/>
      <c r="AW15" s="374"/>
      <c r="AX15" s="374"/>
      <c r="AY15" s="374"/>
      <c r="AZ15" s="374"/>
      <c r="BA15" s="423"/>
      <c r="BB15" s="374">
        <v>207</v>
      </c>
      <c r="BC15" s="374"/>
      <c r="BD15" s="374"/>
      <c r="BE15" s="374"/>
      <c r="BF15" s="374" t="s">
        <v>222</v>
      </c>
      <c r="BG15" s="374" t="s">
        <v>222</v>
      </c>
      <c r="BH15" s="374" t="s">
        <v>222</v>
      </c>
      <c r="BI15" s="374" t="s">
        <v>222</v>
      </c>
      <c r="BJ15" s="374" t="s">
        <v>222</v>
      </c>
      <c r="BK15" s="374" t="s">
        <v>222</v>
      </c>
      <c r="BL15" s="374" t="s">
        <v>222</v>
      </c>
      <c r="BM15" s="374" t="s">
        <v>222</v>
      </c>
      <c r="BN15" s="374" t="s">
        <v>222</v>
      </c>
      <c r="BO15" s="374" t="s">
        <v>222</v>
      </c>
      <c r="BP15" s="374" t="s">
        <v>222</v>
      </c>
      <c r="BQ15" s="374" t="s">
        <v>222</v>
      </c>
      <c r="BR15" s="374" t="s">
        <v>222</v>
      </c>
      <c r="BS15" s="374" t="s">
        <v>222</v>
      </c>
      <c r="BT15" s="374" t="s">
        <v>222</v>
      </c>
      <c r="BU15" s="374" t="s">
        <v>222</v>
      </c>
      <c r="BV15" s="374" t="s">
        <v>222</v>
      </c>
      <c r="BW15" s="374"/>
    </row>
    <row r="16" spans="1:75" s="2" customFormat="1" ht="15.75" x14ac:dyDescent="0.25">
      <c r="A16" s="374">
        <v>14</v>
      </c>
      <c r="B16" s="374">
        <v>814</v>
      </c>
      <c r="C16" s="374" t="s">
        <v>157</v>
      </c>
      <c r="D16" s="375" t="s">
        <v>1416</v>
      </c>
      <c r="E16" s="390" t="s">
        <v>1127</v>
      </c>
      <c r="F16" s="390" t="s">
        <v>1128</v>
      </c>
      <c r="G16" s="374" t="s">
        <v>136</v>
      </c>
      <c r="H16" s="374">
        <v>1041</v>
      </c>
      <c r="I16" s="374" t="s">
        <v>171</v>
      </c>
      <c r="J16" s="374">
        <v>113241753</v>
      </c>
      <c r="K16" s="481">
        <v>41016</v>
      </c>
      <c r="L16" s="384">
        <v>21176509489</v>
      </c>
      <c r="M16" s="378">
        <v>478403046120</v>
      </c>
      <c r="N16" s="510">
        <v>42195</v>
      </c>
      <c r="O16" s="374">
        <v>8</v>
      </c>
      <c r="P16" s="374">
        <v>8</v>
      </c>
      <c r="Q16" s="374">
        <v>8</v>
      </c>
      <c r="R16" s="374">
        <v>8</v>
      </c>
      <c r="S16" s="374">
        <v>8</v>
      </c>
      <c r="T16" s="374">
        <v>8</v>
      </c>
      <c r="U16" s="374">
        <v>16</v>
      </c>
      <c r="V16" s="374">
        <v>17</v>
      </c>
      <c r="W16" s="374">
        <v>16</v>
      </c>
      <c r="X16" s="374">
        <v>16</v>
      </c>
      <c r="Y16" s="374">
        <v>17</v>
      </c>
      <c r="Z16" s="374">
        <v>17</v>
      </c>
      <c r="AA16" s="374">
        <v>22</v>
      </c>
      <c r="AB16" s="374">
        <v>25</v>
      </c>
      <c r="AC16" s="374">
        <v>25</v>
      </c>
      <c r="AD16" s="374">
        <v>29</v>
      </c>
      <c r="AE16" s="374">
        <v>30</v>
      </c>
      <c r="AF16" s="374">
        <v>30</v>
      </c>
      <c r="AG16" s="374">
        <v>8</v>
      </c>
      <c r="AH16" s="374">
        <v>8</v>
      </c>
      <c r="AI16" s="374">
        <v>8</v>
      </c>
      <c r="AJ16" s="374">
        <v>8</v>
      </c>
      <c r="AK16" s="374">
        <v>8</v>
      </c>
      <c r="AL16" s="374">
        <v>8</v>
      </c>
      <c r="AM16" s="374"/>
      <c r="AN16" s="374"/>
      <c r="AO16" s="374"/>
      <c r="AP16" s="374"/>
      <c r="AQ16" s="374"/>
      <c r="AR16" s="374"/>
      <c r="AS16" s="374"/>
      <c r="AT16" s="374"/>
      <c r="AU16" s="374"/>
      <c r="AV16" s="374"/>
      <c r="AW16" s="374"/>
      <c r="AX16" s="374"/>
      <c r="AY16" s="374"/>
      <c r="AZ16" s="374"/>
      <c r="BA16" s="423"/>
      <c r="BB16" s="374">
        <v>174</v>
      </c>
      <c r="BC16" s="374"/>
      <c r="BD16" s="374"/>
      <c r="BE16" s="374"/>
      <c r="BF16" s="374" t="s">
        <v>227</v>
      </c>
      <c r="BG16" s="374" t="s">
        <v>227</v>
      </c>
      <c r="BH16" s="374" t="s">
        <v>227</v>
      </c>
      <c r="BI16" s="374" t="s">
        <v>227</v>
      </c>
      <c r="BJ16" s="374" t="s">
        <v>227</v>
      </c>
      <c r="BK16" s="374" t="s">
        <v>227</v>
      </c>
      <c r="BL16" s="374" t="s">
        <v>227</v>
      </c>
      <c r="BM16" s="374" t="s">
        <v>227</v>
      </c>
      <c r="BN16" s="374" t="s">
        <v>227</v>
      </c>
      <c r="BO16" s="374" t="s">
        <v>227</v>
      </c>
      <c r="BP16" s="374" t="s">
        <v>227</v>
      </c>
      <c r="BQ16" s="374" t="s">
        <v>227</v>
      </c>
      <c r="BR16" s="374" t="s">
        <v>227</v>
      </c>
      <c r="BS16" s="374" t="s">
        <v>227</v>
      </c>
      <c r="BT16" s="374" t="s">
        <v>227</v>
      </c>
      <c r="BU16" s="374" t="s">
        <v>247</v>
      </c>
      <c r="BV16" s="374" t="s">
        <v>247</v>
      </c>
      <c r="BW16" s="374"/>
    </row>
    <row r="17" spans="1:75" s="2" customFormat="1" ht="15.75" x14ac:dyDescent="0.25">
      <c r="A17" s="374">
        <v>15</v>
      </c>
      <c r="B17" s="374">
        <v>815</v>
      </c>
      <c r="C17" s="374" t="s">
        <v>157</v>
      </c>
      <c r="D17" s="375" t="s">
        <v>1417</v>
      </c>
      <c r="E17" s="390" t="s">
        <v>834</v>
      </c>
      <c r="F17" s="390" t="s">
        <v>835</v>
      </c>
      <c r="G17" s="374" t="s">
        <v>136</v>
      </c>
      <c r="H17" s="374">
        <v>1271</v>
      </c>
      <c r="I17" s="374" t="s">
        <v>171</v>
      </c>
      <c r="J17" s="374">
        <v>300257195</v>
      </c>
      <c r="K17" s="481">
        <v>41017</v>
      </c>
      <c r="L17" s="384">
        <v>21183606157</v>
      </c>
      <c r="M17" s="378"/>
      <c r="N17" s="510">
        <v>42548</v>
      </c>
      <c r="O17" s="374">
        <v>9</v>
      </c>
      <c r="P17" s="374">
        <v>9</v>
      </c>
      <c r="Q17" s="374">
        <v>10</v>
      </c>
      <c r="R17" s="374">
        <v>9</v>
      </c>
      <c r="S17" s="374">
        <v>9</v>
      </c>
      <c r="T17" s="374">
        <v>9</v>
      </c>
      <c r="U17" s="374">
        <v>16</v>
      </c>
      <c r="V17" s="374">
        <v>16</v>
      </c>
      <c r="W17" s="374">
        <v>17</v>
      </c>
      <c r="X17" s="374">
        <v>17</v>
      </c>
      <c r="Y17" s="374">
        <v>17</v>
      </c>
      <c r="Z17" s="374">
        <v>16</v>
      </c>
      <c r="AA17" s="374">
        <v>32</v>
      </c>
      <c r="AB17" s="374">
        <v>45</v>
      </c>
      <c r="AC17" s="374">
        <v>35</v>
      </c>
      <c r="AD17" s="374">
        <v>43</v>
      </c>
      <c r="AE17" s="374">
        <v>38</v>
      </c>
      <c r="AF17" s="374">
        <v>50</v>
      </c>
      <c r="AG17" s="374">
        <v>9</v>
      </c>
      <c r="AH17" s="374">
        <v>9</v>
      </c>
      <c r="AI17" s="374">
        <v>10</v>
      </c>
      <c r="AJ17" s="374">
        <v>10</v>
      </c>
      <c r="AK17" s="374">
        <v>9</v>
      </c>
      <c r="AL17" s="374">
        <v>10</v>
      </c>
      <c r="AM17" s="374"/>
      <c r="AN17" s="374"/>
      <c r="AO17" s="374"/>
      <c r="AP17" s="374"/>
      <c r="AQ17" s="374"/>
      <c r="AR17" s="374"/>
      <c r="AS17" s="374"/>
      <c r="AT17" s="374"/>
      <c r="AU17" s="374"/>
      <c r="AV17" s="374"/>
      <c r="AW17" s="374"/>
      <c r="AX17" s="374"/>
      <c r="AY17" s="374"/>
      <c r="AZ17" s="374"/>
      <c r="BA17" s="423"/>
      <c r="BB17" s="374">
        <v>200</v>
      </c>
      <c r="BC17" s="374"/>
      <c r="BD17" s="374"/>
      <c r="BE17" s="374"/>
      <c r="BF17" s="374" t="s">
        <v>222</v>
      </c>
      <c r="BG17" s="374" t="s">
        <v>222</v>
      </c>
      <c r="BH17" s="374" t="s">
        <v>222</v>
      </c>
      <c r="BI17" s="374" t="s">
        <v>222</v>
      </c>
      <c r="BJ17" s="374" t="s">
        <v>222</v>
      </c>
      <c r="BK17" s="374" t="s">
        <v>222</v>
      </c>
      <c r="BL17" s="374" t="s">
        <v>222</v>
      </c>
      <c r="BM17" s="374" t="s">
        <v>222</v>
      </c>
      <c r="BN17" s="374" t="s">
        <v>222</v>
      </c>
      <c r="BO17" s="374" t="s">
        <v>222</v>
      </c>
      <c r="BP17" s="374" t="s">
        <v>222</v>
      </c>
      <c r="BQ17" s="374" t="s">
        <v>222</v>
      </c>
      <c r="BR17" s="374" t="s">
        <v>222</v>
      </c>
      <c r="BS17" s="374" t="s">
        <v>222</v>
      </c>
      <c r="BT17" s="374" t="s">
        <v>222</v>
      </c>
      <c r="BU17" s="374" t="s">
        <v>319</v>
      </c>
      <c r="BV17" s="374" t="s">
        <v>319</v>
      </c>
      <c r="BW17" s="374"/>
    </row>
    <row r="18" spans="1:75" s="2" customFormat="1" ht="15.75" x14ac:dyDescent="0.25">
      <c r="A18" s="374">
        <v>16</v>
      </c>
      <c r="B18" s="374">
        <v>816</v>
      </c>
      <c r="C18" s="374" t="s">
        <v>157</v>
      </c>
      <c r="D18" s="375" t="s">
        <v>1418</v>
      </c>
      <c r="E18" s="390" t="s">
        <v>1419</v>
      </c>
      <c r="F18" s="390" t="s">
        <v>795</v>
      </c>
      <c r="G18" s="374" t="s">
        <v>136</v>
      </c>
      <c r="H18" s="374">
        <v>3139</v>
      </c>
      <c r="I18" s="374" t="s">
        <v>171</v>
      </c>
      <c r="J18" s="374">
        <v>314355759</v>
      </c>
      <c r="K18" s="481">
        <v>41351</v>
      </c>
      <c r="L18" s="384">
        <v>23186517713</v>
      </c>
      <c r="M18" s="378">
        <v>913369726208</v>
      </c>
      <c r="N18" s="510">
        <v>44785</v>
      </c>
      <c r="O18" s="374">
        <v>9</v>
      </c>
      <c r="P18" s="374">
        <v>10</v>
      </c>
      <c r="Q18" s="374">
        <v>10</v>
      </c>
      <c r="R18" s="374">
        <v>9</v>
      </c>
      <c r="S18" s="374">
        <v>9</v>
      </c>
      <c r="T18" s="374">
        <v>9</v>
      </c>
      <c r="U18" s="374">
        <v>17</v>
      </c>
      <c r="V18" s="374">
        <v>17</v>
      </c>
      <c r="W18" s="374">
        <v>18</v>
      </c>
      <c r="X18" s="374">
        <v>18</v>
      </c>
      <c r="Y18" s="374">
        <v>18</v>
      </c>
      <c r="Z18" s="374">
        <v>17</v>
      </c>
      <c r="AA18" s="374">
        <v>50</v>
      </c>
      <c r="AB18" s="374">
        <v>52</v>
      </c>
      <c r="AC18" s="374">
        <v>57</v>
      </c>
      <c r="AD18" s="374">
        <v>50</v>
      </c>
      <c r="AE18" s="374">
        <v>58</v>
      </c>
      <c r="AF18" s="374">
        <v>55</v>
      </c>
      <c r="AG18" s="374">
        <v>9</v>
      </c>
      <c r="AH18" s="374">
        <v>10</v>
      </c>
      <c r="AI18" s="374">
        <v>10</v>
      </c>
      <c r="AJ18" s="374">
        <v>9</v>
      </c>
      <c r="AK18" s="374">
        <v>9</v>
      </c>
      <c r="AL18" s="374">
        <v>10</v>
      </c>
      <c r="AM18" s="374"/>
      <c r="AN18" s="374"/>
      <c r="AO18" s="374"/>
      <c r="AP18" s="374"/>
      <c r="AQ18" s="374"/>
      <c r="AR18" s="374"/>
      <c r="AS18" s="374"/>
      <c r="AT18" s="374"/>
      <c r="AU18" s="374"/>
      <c r="AV18" s="374"/>
      <c r="AW18" s="374"/>
      <c r="AX18" s="374"/>
      <c r="AY18" s="374"/>
      <c r="AZ18" s="374"/>
      <c r="BA18" s="423"/>
      <c r="BB18" s="374">
        <v>197</v>
      </c>
      <c r="BC18" s="374"/>
      <c r="BD18" s="374"/>
      <c r="BE18" s="374"/>
      <c r="BF18" s="374" t="s">
        <v>222</v>
      </c>
      <c r="BG18" s="374" t="s">
        <v>222</v>
      </c>
      <c r="BH18" s="374" t="s">
        <v>222</v>
      </c>
      <c r="BI18" s="374" t="s">
        <v>222</v>
      </c>
      <c r="BJ18" s="374" t="s">
        <v>222</v>
      </c>
      <c r="BK18" s="374" t="s">
        <v>222</v>
      </c>
      <c r="BL18" s="374" t="s">
        <v>222</v>
      </c>
      <c r="BM18" s="374" t="s">
        <v>222</v>
      </c>
      <c r="BN18" s="374" t="s">
        <v>222</v>
      </c>
      <c r="BO18" s="374" t="s">
        <v>222</v>
      </c>
      <c r="BP18" s="374" t="s">
        <v>222</v>
      </c>
      <c r="BQ18" s="374" t="s">
        <v>222</v>
      </c>
      <c r="BR18" s="374" t="s">
        <v>222</v>
      </c>
      <c r="BS18" s="374" t="s">
        <v>222</v>
      </c>
      <c r="BT18" s="374" t="s">
        <v>222</v>
      </c>
      <c r="BU18" s="374" t="s">
        <v>319</v>
      </c>
      <c r="BV18" s="374" t="s">
        <v>319</v>
      </c>
      <c r="BW18" s="374"/>
    </row>
    <row r="19" spans="1:75" s="2" customFormat="1" ht="15.75" x14ac:dyDescent="0.25">
      <c r="A19" s="374">
        <v>17</v>
      </c>
      <c r="B19" s="374">
        <v>817</v>
      </c>
      <c r="C19" s="374" t="s">
        <v>157</v>
      </c>
      <c r="D19" s="375" t="s">
        <v>1420</v>
      </c>
      <c r="E19" s="390" t="s">
        <v>1421</v>
      </c>
      <c r="F19" s="390" t="s">
        <v>1422</v>
      </c>
      <c r="G19" s="374" t="s">
        <v>113</v>
      </c>
      <c r="H19" s="374">
        <v>3500</v>
      </c>
      <c r="I19" s="374" t="s">
        <v>171</v>
      </c>
      <c r="J19" s="374">
        <v>126943243</v>
      </c>
      <c r="K19" s="481">
        <v>41181</v>
      </c>
      <c r="L19" s="384">
        <v>21595680093</v>
      </c>
      <c r="M19" s="378">
        <v>806300510568</v>
      </c>
      <c r="N19" s="510">
        <v>45497</v>
      </c>
      <c r="O19" s="374">
        <v>8</v>
      </c>
      <c r="P19" s="374">
        <v>8</v>
      </c>
      <c r="Q19" s="374">
        <v>8</v>
      </c>
      <c r="R19" s="374">
        <v>8</v>
      </c>
      <c r="S19" s="374">
        <v>8</v>
      </c>
      <c r="T19" s="374">
        <v>8</v>
      </c>
      <c r="U19" s="374">
        <v>16</v>
      </c>
      <c r="V19" s="374">
        <v>16</v>
      </c>
      <c r="W19" s="374">
        <v>17</v>
      </c>
      <c r="X19" s="374">
        <v>16</v>
      </c>
      <c r="Y19" s="374">
        <v>17</v>
      </c>
      <c r="Z19" s="374">
        <v>17</v>
      </c>
      <c r="AA19" s="374">
        <v>22</v>
      </c>
      <c r="AB19" s="374">
        <v>25</v>
      </c>
      <c r="AC19" s="374">
        <v>27</v>
      </c>
      <c r="AD19" s="374">
        <v>27</v>
      </c>
      <c r="AE19" s="374">
        <v>35</v>
      </c>
      <c r="AF19" s="374">
        <v>30</v>
      </c>
      <c r="AG19" s="374">
        <v>8</v>
      </c>
      <c r="AH19" s="374">
        <v>8</v>
      </c>
      <c r="AI19" s="374">
        <v>8</v>
      </c>
      <c r="AJ19" s="374">
        <v>8</v>
      </c>
      <c r="AK19" s="374">
        <v>8</v>
      </c>
      <c r="AL19" s="374">
        <v>8</v>
      </c>
      <c r="AM19" s="374"/>
      <c r="AN19" s="374"/>
      <c r="AO19" s="374"/>
      <c r="AP19" s="374"/>
      <c r="AQ19" s="374"/>
      <c r="AR19" s="374"/>
      <c r="AS19" s="374"/>
      <c r="AT19" s="374"/>
      <c r="AU19" s="374"/>
      <c r="AV19" s="374"/>
      <c r="AW19" s="374"/>
      <c r="AX19" s="374"/>
      <c r="AY19" s="374"/>
      <c r="AZ19" s="374"/>
      <c r="BA19" s="423"/>
      <c r="BB19" s="374">
        <v>170</v>
      </c>
      <c r="BC19" s="374"/>
      <c r="BD19" s="374"/>
      <c r="BE19" s="374"/>
      <c r="BF19" s="374" t="s">
        <v>222</v>
      </c>
      <c r="BG19" s="374" t="s">
        <v>222</v>
      </c>
      <c r="BH19" s="374" t="s">
        <v>222</v>
      </c>
      <c r="BI19" s="374" t="s">
        <v>222</v>
      </c>
      <c r="BJ19" s="374" t="s">
        <v>222</v>
      </c>
      <c r="BK19" s="374" t="s">
        <v>222</v>
      </c>
      <c r="BL19" s="374" t="s">
        <v>222</v>
      </c>
      <c r="BM19" s="374" t="s">
        <v>222</v>
      </c>
      <c r="BN19" s="374" t="s">
        <v>222</v>
      </c>
      <c r="BO19" s="374" t="s">
        <v>222</v>
      </c>
      <c r="BP19" s="374" t="s">
        <v>222</v>
      </c>
      <c r="BQ19" s="374" t="s">
        <v>222</v>
      </c>
      <c r="BR19" s="374" t="s">
        <v>222</v>
      </c>
      <c r="BS19" s="374" t="s">
        <v>222</v>
      </c>
      <c r="BT19" s="374" t="s">
        <v>222</v>
      </c>
      <c r="BU19" s="374" t="s">
        <v>232</v>
      </c>
      <c r="BV19" s="374" t="s">
        <v>232</v>
      </c>
      <c r="BW19" s="374"/>
    </row>
    <row r="20" spans="1:75" s="2" customFormat="1" ht="15.75" x14ac:dyDescent="0.25">
      <c r="A20" s="374">
        <v>18</v>
      </c>
      <c r="B20" s="374">
        <v>818</v>
      </c>
      <c r="C20" s="374" t="s">
        <v>157</v>
      </c>
      <c r="D20" s="375" t="s">
        <v>1423</v>
      </c>
      <c r="E20" s="390" t="s">
        <v>1424</v>
      </c>
      <c r="F20" s="390" t="s">
        <v>1425</v>
      </c>
      <c r="G20" s="374" t="s">
        <v>113</v>
      </c>
      <c r="H20" s="374">
        <v>1974</v>
      </c>
      <c r="I20" s="374" t="s">
        <v>171</v>
      </c>
      <c r="J20" s="374">
        <v>169035230</v>
      </c>
      <c r="K20" s="481">
        <v>40822</v>
      </c>
      <c r="L20" s="384">
        <v>21124141714</v>
      </c>
      <c r="M20" s="378">
        <v>170931151253</v>
      </c>
      <c r="N20" s="510">
        <v>43641</v>
      </c>
      <c r="O20" s="374">
        <v>10</v>
      </c>
      <c r="P20" s="374">
        <v>10</v>
      </c>
      <c r="Q20" s="374">
        <v>10</v>
      </c>
      <c r="R20" s="374">
        <v>10</v>
      </c>
      <c r="S20" s="374">
        <v>10</v>
      </c>
      <c r="T20" s="374">
        <v>10</v>
      </c>
      <c r="U20" s="374">
        <v>19</v>
      </c>
      <c r="V20" s="374">
        <v>20</v>
      </c>
      <c r="W20" s="374">
        <v>19</v>
      </c>
      <c r="X20" s="374">
        <v>19</v>
      </c>
      <c r="Y20" s="374">
        <v>20</v>
      </c>
      <c r="Z20" s="374">
        <v>19</v>
      </c>
      <c r="AA20" s="374">
        <v>58</v>
      </c>
      <c r="AB20" s="374">
        <v>56</v>
      </c>
      <c r="AC20" s="374">
        <v>58</v>
      </c>
      <c r="AD20" s="374">
        <v>55</v>
      </c>
      <c r="AE20" s="374">
        <v>60</v>
      </c>
      <c r="AF20" s="374">
        <v>57</v>
      </c>
      <c r="AG20" s="374">
        <v>10</v>
      </c>
      <c r="AH20" s="374">
        <v>10</v>
      </c>
      <c r="AI20" s="374">
        <v>10</v>
      </c>
      <c r="AJ20" s="374">
        <v>10</v>
      </c>
      <c r="AK20" s="374">
        <v>10</v>
      </c>
      <c r="AL20" s="374">
        <v>10</v>
      </c>
      <c r="AM20" s="374"/>
      <c r="AN20" s="374"/>
      <c r="AO20" s="374"/>
      <c r="AP20" s="374"/>
      <c r="AQ20" s="374"/>
      <c r="AR20" s="374"/>
      <c r="AS20" s="374"/>
      <c r="AT20" s="374"/>
      <c r="AU20" s="374"/>
      <c r="AV20" s="374"/>
      <c r="AW20" s="374"/>
      <c r="AX20" s="374"/>
      <c r="AY20" s="374"/>
      <c r="AZ20" s="374"/>
      <c r="BA20" s="423"/>
      <c r="BB20" s="374">
        <v>208</v>
      </c>
      <c r="BC20" s="374"/>
      <c r="BD20" s="374"/>
      <c r="BE20" s="374"/>
      <c r="BF20" s="374" t="s">
        <v>222</v>
      </c>
      <c r="BG20" s="374" t="s">
        <v>222</v>
      </c>
      <c r="BH20" s="374" t="s">
        <v>222</v>
      </c>
      <c r="BI20" s="374" t="s">
        <v>222</v>
      </c>
      <c r="BJ20" s="374" t="s">
        <v>222</v>
      </c>
      <c r="BK20" s="374" t="s">
        <v>222</v>
      </c>
      <c r="BL20" s="374" t="s">
        <v>222</v>
      </c>
      <c r="BM20" s="374" t="s">
        <v>222</v>
      </c>
      <c r="BN20" s="374" t="s">
        <v>222</v>
      </c>
      <c r="BO20" s="374" t="s">
        <v>222</v>
      </c>
      <c r="BP20" s="374" t="s">
        <v>222</v>
      </c>
      <c r="BQ20" s="374" t="s">
        <v>222</v>
      </c>
      <c r="BR20" s="374" t="s">
        <v>222</v>
      </c>
      <c r="BS20" s="374" t="s">
        <v>222</v>
      </c>
      <c r="BT20" s="374" t="s">
        <v>222</v>
      </c>
      <c r="BU20" s="374" t="s">
        <v>319</v>
      </c>
      <c r="BV20" s="374" t="s">
        <v>319</v>
      </c>
      <c r="BW20" s="374"/>
    </row>
    <row r="21" spans="1:75" s="2" customFormat="1" ht="15.75" x14ac:dyDescent="0.25">
      <c r="A21" s="374">
        <v>19</v>
      </c>
      <c r="B21" s="374">
        <v>819</v>
      </c>
      <c r="C21" s="374" t="s">
        <v>157</v>
      </c>
      <c r="D21" s="375" t="s">
        <v>1426</v>
      </c>
      <c r="E21" s="390" t="s">
        <v>1427</v>
      </c>
      <c r="F21" s="390" t="s">
        <v>1428</v>
      </c>
      <c r="G21" s="374" t="s">
        <v>113</v>
      </c>
      <c r="H21" s="374">
        <v>2631</v>
      </c>
      <c r="I21" s="374" t="s">
        <v>171</v>
      </c>
      <c r="J21" s="374">
        <v>189236927</v>
      </c>
      <c r="K21" s="481">
        <v>41070</v>
      </c>
      <c r="L21" s="384">
        <v>21240704926</v>
      </c>
      <c r="M21" s="378">
        <v>731135198288</v>
      </c>
      <c r="N21" s="510">
        <v>44749</v>
      </c>
      <c r="O21" s="374">
        <v>8</v>
      </c>
      <c r="P21" s="374">
        <v>8</v>
      </c>
      <c r="Q21" s="374">
        <v>8</v>
      </c>
      <c r="R21" s="374">
        <v>8</v>
      </c>
      <c r="S21" s="374">
        <v>8</v>
      </c>
      <c r="T21" s="374">
        <v>8</v>
      </c>
      <c r="U21" s="374">
        <v>16</v>
      </c>
      <c r="V21" s="374">
        <v>17</v>
      </c>
      <c r="W21" s="374">
        <v>17</v>
      </c>
      <c r="X21" s="374">
        <v>16</v>
      </c>
      <c r="Y21" s="374">
        <v>17</v>
      </c>
      <c r="Z21" s="374">
        <v>17</v>
      </c>
      <c r="AA21" s="374">
        <v>40</v>
      </c>
      <c r="AB21" s="374">
        <v>54</v>
      </c>
      <c r="AC21" s="374">
        <v>50</v>
      </c>
      <c r="AD21" s="374">
        <v>30</v>
      </c>
      <c r="AE21" s="374">
        <v>35</v>
      </c>
      <c r="AF21" s="374">
        <v>54</v>
      </c>
      <c r="AG21" s="374">
        <v>8</v>
      </c>
      <c r="AH21" s="374">
        <v>8</v>
      </c>
      <c r="AI21" s="374">
        <v>8</v>
      </c>
      <c r="AJ21" s="374">
        <v>8</v>
      </c>
      <c r="AK21" s="374">
        <v>8</v>
      </c>
      <c r="AL21" s="374">
        <v>8</v>
      </c>
      <c r="AM21" s="374"/>
      <c r="AN21" s="374"/>
      <c r="AO21" s="374"/>
      <c r="AP21" s="374"/>
      <c r="AQ21" s="374"/>
      <c r="AR21" s="374"/>
      <c r="AS21" s="374"/>
      <c r="AT21" s="374"/>
      <c r="AU21" s="374"/>
      <c r="AV21" s="374"/>
      <c r="AW21" s="374"/>
      <c r="AX21" s="374"/>
      <c r="AY21" s="374"/>
      <c r="AZ21" s="374"/>
      <c r="BA21" s="423"/>
      <c r="BB21" s="374">
        <v>184</v>
      </c>
      <c r="BC21" s="374"/>
      <c r="BD21" s="374"/>
      <c r="BE21" s="374"/>
      <c r="BF21" s="374" t="s">
        <v>222</v>
      </c>
      <c r="BG21" s="374" t="s">
        <v>222</v>
      </c>
      <c r="BH21" s="374" t="s">
        <v>222</v>
      </c>
      <c r="BI21" s="374" t="s">
        <v>222</v>
      </c>
      <c r="BJ21" s="374" t="s">
        <v>222</v>
      </c>
      <c r="BK21" s="374" t="s">
        <v>222</v>
      </c>
      <c r="BL21" s="374" t="s">
        <v>222</v>
      </c>
      <c r="BM21" s="374" t="s">
        <v>222</v>
      </c>
      <c r="BN21" s="374" t="s">
        <v>222</v>
      </c>
      <c r="BO21" s="374" t="s">
        <v>222</v>
      </c>
      <c r="BP21" s="374" t="s">
        <v>222</v>
      </c>
      <c r="BQ21" s="374" t="s">
        <v>222</v>
      </c>
      <c r="BR21" s="374" t="s">
        <v>222</v>
      </c>
      <c r="BS21" s="374" t="s">
        <v>222</v>
      </c>
      <c r="BT21" s="374" t="s">
        <v>222</v>
      </c>
      <c r="BU21" s="374" t="s">
        <v>319</v>
      </c>
      <c r="BV21" s="374" t="s">
        <v>319</v>
      </c>
      <c r="BW21" s="374"/>
    </row>
    <row r="22" spans="1:75" s="2" customFormat="1" ht="15.75" x14ac:dyDescent="0.25">
      <c r="A22" s="374">
        <v>20</v>
      </c>
      <c r="B22" s="374">
        <v>820</v>
      </c>
      <c r="C22" s="374" t="s">
        <v>157</v>
      </c>
      <c r="D22" s="375" t="s">
        <v>1429</v>
      </c>
      <c r="E22" s="390" t="s">
        <v>1430</v>
      </c>
      <c r="F22" s="390" t="s">
        <v>1431</v>
      </c>
      <c r="G22" s="374" t="s">
        <v>113</v>
      </c>
      <c r="H22" s="374">
        <v>3622</v>
      </c>
      <c r="I22" s="374" t="s">
        <v>171</v>
      </c>
      <c r="J22" s="374">
        <v>107321702</v>
      </c>
      <c r="K22" s="481">
        <v>41076</v>
      </c>
      <c r="L22" s="384">
        <v>21174521044</v>
      </c>
      <c r="M22" s="378"/>
      <c r="N22" s="510">
        <v>45516</v>
      </c>
      <c r="O22" s="374">
        <v>8</v>
      </c>
      <c r="P22" s="374">
        <v>9</v>
      </c>
      <c r="Q22" s="374">
        <v>9</v>
      </c>
      <c r="R22" s="374">
        <v>10</v>
      </c>
      <c r="S22" s="374">
        <v>10</v>
      </c>
      <c r="T22" s="374">
        <v>10</v>
      </c>
      <c r="U22" s="374">
        <v>17</v>
      </c>
      <c r="V22" s="374">
        <v>17</v>
      </c>
      <c r="W22" s="374">
        <v>18</v>
      </c>
      <c r="X22" s="374">
        <v>18</v>
      </c>
      <c r="Y22" s="374">
        <v>17</v>
      </c>
      <c r="Z22" s="374">
        <v>18</v>
      </c>
      <c r="AA22" s="374">
        <v>45</v>
      </c>
      <c r="AB22" s="374">
        <v>51</v>
      </c>
      <c r="AC22" s="374">
        <v>48</v>
      </c>
      <c r="AD22" s="374">
        <v>42</v>
      </c>
      <c r="AE22" s="374">
        <v>49</v>
      </c>
      <c r="AF22" s="374">
        <v>52</v>
      </c>
      <c r="AG22" s="374">
        <v>9</v>
      </c>
      <c r="AH22" s="374">
        <v>9</v>
      </c>
      <c r="AI22" s="374">
        <v>10</v>
      </c>
      <c r="AJ22" s="374">
        <v>10</v>
      </c>
      <c r="AK22" s="374">
        <v>9</v>
      </c>
      <c r="AL22" s="374">
        <v>9</v>
      </c>
      <c r="AM22" s="374"/>
      <c r="AN22" s="374"/>
      <c r="AO22" s="374"/>
      <c r="AP22" s="374"/>
      <c r="AQ22" s="374"/>
      <c r="AR22" s="374"/>
      <c r="AS22" s="374"/>
      <c r="AT22" s="374"/>
      <c r="AU22" s="374"/>
      <c r="AV22" s="374"/>
      <c r="AW22" s="374"/>
      <c r="AX22" s="374"/>
      <c r="AY22" s="374"/>
      <c r="AZ22" s="374"/>
      <c r="BA22" s="423"/>
      <c r="BB22" s="374">
        <v>186</v>
      </c>
      <c r="BC22" s="374"/>
      <c r="BD22" s="374"/>
      <c r="BE22" s="374"/>
      <c r="BF22" s="374" t="s">
        <v>222</v>
      </c>
      <c r="BG22" s="374" t="s">
        <v>222</v>
      </c>
      <c r="BH22" s="374" t="s">
        <v>222</v>
      </c>
      <c r="BI22" s="374" t="s">
        <v>222</v>
      </c>
      <c r="BJ22" s="374" t="s">
        <v>222</v>
      </c>
      <c r="BK22" s="374" t="s">
        <v>222</v>
      </c>
      <c r="BL22" s="374" t="s">
        <v>222</v>
      </c>
      <c r="BM22" s="374" t="s">
        <v>222</v>
      </c>
      <c r="BN22" s="374" t="s">
        <v>222</v>
      </c>
      <c r="BO22" s="374" t="s">
        <v>222</v>
      </c>
      <c r="BP22" s="374" t="s">
        <v>222</v>
      </c>
      <c r="BQ22" s="374" t="s">
        <v>222</v>
      </c>
      <c r="BR22" s="374" t="s">
        <v>222</v>
      </c>
      <c r="BS22" s="374" t="s">
        <v>222</v>
      </c>
      <c r="BT22" s="374" t="s">
        <v>222</v>
      </c>
      <c r="BU22" s="374" t="s">
        <v>718</v>
      </c>
      <c r="BV22" s="374" t="s">
        <v>718</v>
      </c>
      <c r="BW22" s="374"/>
    </row>
    <row r="23" spans="1:75" s="2" customFormat="1" ht="15.75" x14ac:dyDescent="0.25">
      <c r="A23" s="374">
        <v>21</v>
      </c>
      <c r="B23" s="374">
        <v>821</v>
      </c>
      <c r="C23" s="374" t="s">
        <v>157</v>
      </c>
      <c r="D23" s="375" t="s">
        <v>1432</v>
      </c>
      <c r="E23" s="390" t="s">
        <v>1433</v>
      </c>
      <c r="F23" s="390" t="s">
        <v>1434</v>
      </c>
      <c r="G23" s="374" t="s">
        <v>113</v>
      </c>
      <c r="H23" s="374">
        <v>2610</v>
      </c>
      <c r="I23" s="374" t="s">
        <v>171</v>
      </c>
      <c r="J23" s="374">
        <v>178049648</v>
      </c>
      <c r="K23" s="481">
        <v>40843</v>
      </c>
      <c r="L23" s="384">
        <v>21541585764</v>
      </c>
      <c r="M23" s="378">
        <v>717251253649</v>
      </c>
      <c r="N23" s="510">
        <v>44741</v>
      </c>
      <c r="O23" s="374">
        <v>10</v>
      </c>
      <c r="P23" s="374">
        <v>9</v>
      </c>
      <c r="Q23" s="374">
        <v>9</v>
      </c>
      <c r="R23" s="374">
        <v>10</v>
      </c>
      <c r="S23" s="374">
        <v>10</v>
      </c>
      <c r="T23" s="374">
        <v>10</v>
      </c>
      <c r="U23" s="374">
        <v>17</v>
      </c>
      <c r="V23" s="374">
        <v>17</v>
      </c>
      <c r="W23" s="374">
        <v>18</v>
      </c>
      <c r="X23" s="374">
        <v>18</v>
      </c>
      <c r="Y23" s="374">
        <v>18</v>
      </c>
      <c r="Z23" s="374">
        <v>18</v>
      </c>
      <c r="AA23" s="374">
        <v>54</v>
      </c>
      <c r="AB23" s="374">
        <v>51</v>
      </c>
      <c r="AC23" s="374">
        <v>57</v>
      </c>
      <c r="AD23" s="374">
        <v>38</v>
      </c>
      <c r="AE23" s="374">
        <v>40</v>
      </c>
      <c r="AF23" s="374">
        <v>52</v>
      </c>
      <c r="AG23" s="374">
        <v>9</v>
      </c>
      <c r="AH23" s="374">
        <v>10</v>
      </c>
      <c r="AI23" s="374">
        <v>9</v>
      </c>
      <c r="AJ23" s="374">
        <v>10</v>
      </c>
      <c r="AK23" s="374">
        <v>10</v>
      </c>
      <c r="AL23" s="374">
        <v>8</v>
      </c>
      <c r="AM23" s="374"/>
      <c r="AN23" s="374"/>
      <c r="AO23" s="374"/>
      <c r="AP23" s="374"/>
      <c r="AQ23" s="374"/>
      <c r="AR23" s="374"/>
      <c r="AS23" s="374"/>
      <c r="AT23" s="374"/>
      <c r="AU23" s="374"/>
      <c r="AV23" s="374"/>
      <c r="AW23" s="374"/>
      <c r="AX23" s="374"/>
      <c r="AY23" s="374"/>
      <c r="AZ23" s="374"/>
      <c r="BA23" s="423"/>
      <c r="BB23" s="374">
        <v>193</v>
      </c>
      <c r="BC23" s="374"/>
      <c r="BD23" s="374"/>
      <c r="BE23" s="374"/>
      <c r="BF23" s="374" t="s">
        <v>222</v>
      </c>
      <c r="BG23" s="374" t="s">
        <v>222</v>
      </c>
      <c r="BH23" s="374" t="s">
        <v>222</v>
      </c>
      <c r="BI23" s="374" t="s">
        <v>222</v>
      </c>
      <c r="BJ23" s="374" t="s">
        <v>222</v>
      </c>
      <c r="BK23" s="374" t="s">
        <v>222</v>
      </c>
      <c r="BL23" s="374" t="s">
        <v>222</v>
      </c>
      <c r="BM23" s="374" t="s">
        <v>222</v>
      </c>
      <c r="BN23" s="374" t="s">
        <v>222</v>
      </c>
      <c r="BO23" s="374" t="s">
        <v>222</v>
      </c>
      <c r="BP23" s="374" t="s">
        <v>222</v>
      </c>
      <c r="BQ23" s="374" t="s">
        <v>222</v>
      </c>
      <c r="BR23" s="374" t="s">
        <v>222</v>
      </c>
      <c r="BS23" s="374" t="s">
        <v>222</v>
      </c>
      <c r="BT23" s="374" t="s">
        <v>222</v>
      </c>
      <c r="BU23" s="374" t="s">
        <v>319</v>
      </c>
      <c r="BV23" s="374" t="s">
        <v>319</v>
      </c>
      <c r="BW23" s="374"/>
    </row>
    <row r="24" spans="1:75" s="2" customFormat="1" ht="15.75" x14ac:dyDescent="0.25">
      <c r="A24" s="374">
        <v>22</v>
      </c>
      <c r="B24" s="374">
        <v>822</v>
      </c>
      <c r="C24" s="374" t="s">
        <v>157</v>
      </c>
      <c r="D24" s="375" t="s">
        <v>1435</v>
      </c>
      <c r="E24" s="390" t="s">
        <v>1436</v>
      </c>
      <c r="F24" s="390" t="s">
        <v>1117</v>
      </c>
      <c r="G24" s="374" t="s">
        <v>113</v>
      </c>
      <c r="H24" s="374">
        <v>1207</v>
      </c>
      <c r="I24" s="374" t="s">
        <v>171</v>
      </c>
      <c r="J24" s="374">
        <v>122470354</v>
      </c>
      <c r="K24" s="481">
        <v>41098</v>
      </c>
      <c r="L24" s="384">
        <v>21400395321</v>
      </c>
      <c r="M24" s="378">
        <v>651715989626</v>
      </c>
      <c r="N24" s="510">
        <v>42531</v>
      </c>
      <c r="O24" s="374">
        <v>8</v>
      </c>
      <c r="P24" s="374">
        <v>8</v>
      </c>
      <c r="Q24" s="374">
        <v>8</v>
      </c>
      <c r="R24" s="374">
        <v>8</v>
      </c>
      <c r="S24" s="374">
        <v>8</v>
      </c>
      <c r="T24" s="374">
        <v>8</v>
      </c>
      <c r="U24" s="374">
        <v>16</v>
      </c>
      <c r="V24" s="374">
        <v>17</v>
      </c>
      <c r="W24" s="374">
        <v>16</v>
      </c>
      <c r="X24" s="374">
        <v>17</v>
      </c>
      <c r="Y24" s="374">
        <v>17</v>
      </c>
      <c r="Z24" s="374">
        <v>17</v>
      </c>
      <c r="AA24" s="374">
        <v>30</v>
      </c>
      <c r="AB24" s="374">
        <v>30</v>
      </c>
      <c r="AC24" s="374">
        <v>35</v>
      </c>
      <c r="AD24" s="374">
        <v>32</v>
      </c>
      <c r="AE24" s="374">
        <v>32</v>
      </c>
      <c r="AF24" s="374">
        <v>35</v>
      </c>
      <c r="AG24" s="374">
        <v>8</v>
      </c>
      <c r="AH24" s="374">
        <v>8</v>
      </c>
      <c r="AI24" s="374">
        <v>8</v>
      </c>
      <c r="AJ24" s="374">
        <v>8</v>
      </c>
      <c r="AK24" s="374">
        <v>8</v>
      </c>
      <c r="AL24" s="374">
        <v>8</v>
      </c>
      <c r="AM24" s="374"/>
      <c r="AN24" s="374"/>
      <c r="AO24" s="374"/>
      <c r="AP24" s="374"/>
      <c r="AQ24" s="374"/>
      <c r="AR24" s="374"/>
      <c r="AS24" s="374"/>
      <c r="AT24" s="374"/>
      <c r="AU24" s="374"/>
      <c r="AV24" s="374"/>
      <c r="AW24" s="374"/>
      <c r="AX24" s="374"/>
      <c r="AY24" s="374"/>
      <c r="AZ24" s="374"/>
      <c r="BA24" s="423"/>
      <c r="BB24" s="374">
        <v>181</v>
      </c>
      <c r="BC24" s="374"/>
      <c r="BD24" s="374"/>
      <c r="BE24" s="374"/>
      <c r="BF24" s="374" t="s">
        <v>222</v>
      </c>
      <c r="BG24" s="374" t="s">
        <v>222</v>
      </c>
      <c r="BH24" s="374" t="s">
        <v>222</v>
      </c>
      <c r="BI24" s="374" t="s">
        <v>222</v>
      </c>
      <c r="BJ24" s="374" t="s">
        <v>222</v>
      </c>
      <c r="BK24" s="374" t="s">
        <v>222</v>
      </c>
      <c r="BL24" s="374" t="s">
        <v>222</v>
      </c>
      <c r="BM24" s="374" t="s">
        <v>222</v>
      </c>
      <c r="BN24" s="374" t="s">
        <v>222</v>
      </c>
      <c r="BO24" s="374" t="s">
        <v>222</v>
      </c>
      <c r="BP24" s="374" t="s">
        <v>222</v>
      </c>
      <c r="BQ24" s="374" t="s">
        <v>222</v>
      </c>
      <c r="BR24" s="374" t="s">
        <v>222</v>
      </c>
      <c r="BS24" s="374" t="s">
        <v>222</v>
      </c>
      <c r="BT24" s="374" t="s">
        <v>222</v>
      </c>
      <c r="BU24" s="374" t="s">
        <v>232</v>
      </c>
      <c r="BV24" s="374" t="s">
        <v>232</v>
      </c>
      <c r="BW24" s="374"/>
    </row>
    <row r="25" spans="1:75" s="2" customFormat="1" ht="15.75" x14ac:dyDescent="0.25">
      <c r="A25" s="374">
        <v>23</v>
      </c>
      <c r="B25" s="374">
        <v>823</v>
      </c>
      <c r="C25" s="374" t="s">
        <v>157</v>
      </c>
      <c r="D25" s="375" t="s">
        <v>1437</v>
      </c>
      <c r="E25" s="390" t="s">
        <v>1334</v>
      </c>
      <c r="F25" s="390" t="s">
        <v>1335</v>
      </c>
      <c r="G25" s="374" t="s">
        <v>113</v>
      </c>
      <c r="H25" s="374">
        <v>3156</v>
      </c>
      <c r="I25" s="374" t="s">
        <v>171</v>
      </c>
      <c r="J25" s="374">
        <v>200630339</v>
      </c>
      <c r="K25" s="481">
        <v>41311</v>
      </c>
      <c r="L25" s="384">
        <v>21289288266</v>
      </c>
      <c r="M25" s="378">
        <v>128853395457</v>
      </c>
      <c r="N25" s="510">
        <v>45132</v>
      </c>
      <c r="O25" s="374">
        <v>10</v>
      </c>
      <c r="P25" s="374">
        <v>10</v>
      </c>
      <c r="Q25" s="374">
        <v>10</v>
      </c>
      <c r="R25" s="374">
        <v>9</v>
      </c>
      <c r="S25" s="374">
        <v>10</v>
      </c>
      <c r="T25" s="374">
        <v>10</v>
      </c>
      <c r="U25" s="374">
        <v>18</v>
      </c>
      <c r="V25" s="374">
        <v>17</v>
      </c>
      <c r="W25" s="374">
        <v>18</v>
      </c>
      <c r="X25" s="374">
        <v>17</v>
      </c>
      <c r="Y25" s="374">
        <v>18</v>
      </c>
      <c r="Z25" s="374">
        <v>17</v>
      </c>
      <c r="AA25" s="374">
        <v>50</v>
      </c>
      <c r="AB25" s="374">
        <v>50</v>
      </c>
      <c r="AC25" s="374">
        <v>57</v>
      </c>
      <c r="AD25" s="374">
        <v>51</v>
      </c>
      <c r="AE25" s="374">
        <v>45</v>
      </c>
      <c r="AF25" s="374">
        <v>50</v>
      </c>
      <c r="AG25" s="374">
        <v>10</v>
      </c>
      <c r="AH25" s="374">
        <v>9</v>
      </c>
      <c r="AI25" s="374">
        <v>10</v>
      </c>
      <c r="AJ25" s="374">
        <v>9</v>
      </c>
      <c r="AK25" s="374">
        <v>10</v>
      </c>
      <c r="AL25" s="374">
        <v>10</v>
      </c>
      <c r="AM25" s="374"/>
      <c r="AN25" s="374"/>
      <c r="AO25" s="374"/>
      <c r="AP25" s="374"/>
      <c r="AQ25" s="374"/>
      <c r="AR25" s="374"/>
      <c r="AS25" s="374"/>
      <c r="AT25" s="374"/>
      <c r="AU25" s="374"/>
      <c r="AV25" s="374"/>
      <c r="AW25" s="374"/>
      <c r="AX25" s="374"/>
      <c r="AY25" s="374"/>
      <c r="AZ25" s="374"/>
      <c r="BA25" s="423"/>
      <c r="BB25" s="374">
        <v>210</v>
      </c>
      <c r="BC25" s="374"/>
      <c r="BD25" s="374"/>
      <c r="BE25" s="374"/>
      <c r="BF25" s="374" t="s">
        <v>222</v>
      </c>
      <c r="BG25" s="374" t="s">
        <v>222</v>
      </c>
      <c r="BH25" s="374" t="s">
        <v>222</v>
      </c>
      <c r="BI25" s="374" t="s">
        <v>222</v>
      </c>
      <c r="BJ25" s="374" t="s">
        <v>222</v>
      </c>
      <c r="BK25" s="374" t="s">
        <v>222</v>
      </c>
      <c r="BL25" s="374" t="s">
        <v>222</v>
      </c>
      <c r="BM25" s="374" t="s">
        <v>222</v>
      </c>
      <c r="BN25" s="374" t="s">
        <v>222</v>
      </c>
      <c r="BO25" s="374" t="s">
        <v>222</v>
      </c>
      <c r="BP25" s="374" t="s">
        <v>222</v>
      </c>
      <c r="BQ25" s="374" t="s">
        <v>222</v>
      </c>
      <c r="BR25" s="374" t="s">
        <v>222</v>
      </c>
      <c r="BS25" s="374" t="s">
        <v>222</v>
      </c>
      <c r="BT25" s="374" t="s">
        <v>222</v>
      </c>
      <c r="BU25" s="374" t="s">
        <v>319</v>
      </c>
      <c r="BV25" s="374" t="s">
        <v>319</v>
      </c>
      <c r="BW25" s="374"/>
    </row>
    <row r="26" spans="1:75" s="2" customFormat="1" ht="15.75" x14ac:dyDescent="0.25">
      <c r="A26" s="374">
        <v>24</v>
      </c>
      <c r="B26" s="374">
        <v>824</v>
      </c>
      <c r="C26" s="374" t="s">
        <v>157</v>
      </c>
      <c r="D26" s="375" t="s">
        <v>1438</v>
      </c>
      <c r="E26" s="390" t="s">
        <v>1439</v>
      </c>
      <c r="F26" s="390" t="s">
        <v>1440</v>
      </c>
      <c r="G26" s="374" t="s">
        <v>113</v>
      </c>
      <c r="H26" s="374">
        <v>1198</v>
      </c>
      <c r="I26" s="374" t="s">
        <v>172</v>
      </c>
      <c r="J26" s="374">
        <v>193220892</v>
      </c>
      <c r="K26" s="481">
        <v>40847</v>
      </c>
      <c r="L26" s="384">
        <v>21404743187</v>
      </c>
      <c r="M26" s="378">
        <v>638103660207</v>
      </c>
      <c r="N26" s="510">
        <v>42528</v>
      </c>
      <c r="O26" s="374">
        <v>10</v>
      </c>
      <c r="P26" s="374">
        <v>9</v>
      </c>
      <c r="Q26" s="374">
        <v>9</v>
      </c>
      <c r="R26" s="374">
        <v>9</v>
      </c>
      <c r="S26" s="374">
        <v>10</v>
      </c>
      <c r="T26" s="374">
        <v>9</v>
      </c>
      <c r="U26" s="374">
        <v>17</v>
      </c>
      <c r="V26" s="374">
        <v>17</v>
      </c>
      <c r="W26" s="374">
        <v>18</v>
      </c>
      <c r="X26" s="374">
        <v>17</v>
      </c>
      <c r="Y26" s="374">
        <v>18</v>
      </c>
      <c r="Z26" s="374">
        <v>17</v>
      </c>
      <c r="AA26" s="374">
        <v>48</v>
      </c>
      <c r="AB26" s="374">
        <v>50</v>
      </c>
      <c r="AC26" s="374">
        <v>53</v>
      </c>
      <c r="AD26" s="374">
        <v>32</v>
      </c>
      <c r="AE26" s="374">
        <v>45</v>
      </c>
      <c r="AF26" s="374">
        <v>50</v>
      </c>
      <c r="AG26" s="374">
        <v>9</v>
      </c>
      <c r="AH26" s="374">
        <v>10</v>
      </c>
      <c r="AI26" s="374">
        <v>9</v>
      </c>
      <c r="AJ26" s="374">
        <v>9</v>
      </c>
      <c r="AK26" s="374">
        <v>9</v>
      </c>
      <c r="AL26" s="374">
        <v>9</v>
      </c>
      <c r="AM26" s="374"/>
      <c r="AN26" s="374"/>
      <c r="AO26" s="374"/>
      <c r="AP26" s="374"/>
      <c r="AQ26" s="374"/>
      <c r="AR26" s="374"/>
      <c r="AS26" s="374"/>
      <c r="AT26" s="374"/>
      <c r="AU26" s="374"/>
      <c r="AV26" s="374"/>
      <c r="AW26" s="374"/>
      <c r="AX26" s="374"/>
      <c r="AY26" s="374"/>
      <c r="AZ26" s="374"/>
      <c r="BA26" s="423"/>
      <c r="BB26" s="374">
        <v>210</v>
      </c>
      <c r="BC26" s="374"/>
      <c r="BD26" s="374"/>
      <c r="BE26" s="374"/>
      <c r="BF26" s="374" t="s">
        <v>222</v>
      </c>
      <c r="BG26" s="374" t="s">
        <v>222</v>
      </c>
      <c r="BH26" s="374" t="s">
        <v>222</v>
      </c>
      <c r="BI26" s="374" t="s">
        <v>222</v>
      </c>
      <c r="BJ26" s="374" t="s">
        <v>222</v>
      </c>
      <c r="BK26" s="374" t="s">
        <v>222</v>
      </c>
      <c r="BL26" s="374" t="s">
        <v>222</v>
      </c>
      <c r="BM26" s="374" t="s">
        <v>222</v>
      </c>
      <c r="BN26" s="374" t="s">
        <v>222</v>
      </c>
      <c r="BO26" s="374" t="s">
        <v>222</v>
      </c>
      <c r="BP26" s="374" t="s">
        <v>222</v>
      </c>
      <c r="BQ26" s="374" t="s">
        <v>222</v>
      </c>
      <c r="BR26" s="374" t="s">
        <v>222</v>
      </c>
      <c r="BS26" s="374" t="s">
        <v>222</v>
      </c>
      <c r="BT26" s="374" t="s">
        <v>222</v>
      </c>
      <c r="BU26" s="374" t="s">
        <v>319</v>
      </c>
      <c r="BV26" s="374" t="s">
        <v>319</v>
      </c>
      <c r="BW26" s="374"/>
    </row>
    <row r="27" spans="1:75" s="2" customFormat="1" ht="15.75" x14ac:dyDescent="0.25">
      <c r="A27" s="374">
        <v>25</v>
      </c>
      <c r="B27" s="374">
        <v>825</v>
      </c>
      <c r="C27" s="374" t="s">
        <v>157</v>
      </c>
      <c r="D27" s="375" t="s">
        <v>1441</v>
      </c>
      <c r="E27" s="390" t="s">
        <v>1442</v>
      </c>
      <c r="F27" s="390" t="s">
        <v>1443</v>
      </c>
      <c r="G27" s="374" t="s">
        <v>113</v>
      </c>
      <c r="H27" s="374">
        <v>1241</v>
      </c>
      <c r="I27" s="374" t="s">
        <v>172</v>
      </c>
      <c r="J27" s="374">
        <v>112911444</v>
      </c>
      <c r="K27" s="481">
        <v>41062</v>
      </c>
      <c r="L27" s="384">
        <v>21448016084</v>
      </c>
      <c r="M27" s="378">
        <v>489732240976</v>
      </c>
      <c r="N27" s="510">
        <v>42543</v>
      </c>
      <c r="O27" s="374">
        <v>8</v>
      </c>
      <c r="P27" s="374">
        <v>8</v>
      </c>
      <c r="Q27" s="374">
        <v>9</v>
      </c>
      <c r="R27" s="374">
        <v>10</v>
      </c>
      <c r="S27" s="374">
        <v>10</v>
      </c>
      <c r="T27" s="374">
        <v>10</v>
      </c>
      <c r="U27" s="374">
        <v>16</v>
      </c>
      <c r="V27" s="374">
        <v>17</v>
      </c>
      <c r="W27" s="374">
        <v>17</v>
      </c>
      <c r="X27" s="374">
        <v>17</v>
      </c>
      <c r="Y27" s="374">
        <v>17</v>
      </c>
      <c r="Z27" s="374">
        <v>17</v>
      </c>
      <c r="AA27" s="374">
        <v>42</v>
      </c>
      <c r="AB27" s="374">
        <v>48</v>
      </c>
      <c r="AC27" s="374">
        <v>45</v>
      </c>
      <c r="AD27" s="374">
        <v>36</v>
      </c>
      <c r="AE27" s="374">
        <v>38</v>
      </c>
      <c r="AF27" s="374">
        <v>47</v>
      </c>
      <c r="AG27" s="374">
        <v>9</v>
      </c>
      <c r="AH27" s="374">
        <v>9</v>
      </c>
      <c r="AI27" s="374">
        <v>9</v>
      </c>
      <c r="AJ27" s="374">
        <v>9</v>
      </c>
      <c r="AK27" s="374">
        <v>9</v>
      </c>
      <c r="AL27" s="374">
        <v>9</v>
      </c>
      <c r="AM27" s="374"/>
      <c r="AN27" s="374"/>
      <c r="AO27" s="374"/>
      <c r="AP27" s="374"/>
      <c r="AQ27" s="374"/>
      <c r="AR27" s="374"/>
      <c r="AS27" s="374"/>
      <c r="AT27" s="374"/>
      <c r="AU27" s="374"/>
      <c r="AV27" s="374"/>
      <c r="AW27" s="374"/>
      <c r="AX27" s="374"/>
      <c r="AY27" s="374"/>
      <c r="AZ27" s="374"/>
      <c r="BA27" s="423"/>
      <c r="BB27" s="374">
        <v>183</v>
      </c>
      <c r="BC27" s="374"/>
      <c r="BD27" s="374"/>
      <c r="BE27" s="374"/>
      <c r="BF27" s="374" t="s">
        <v>227</v>
      </c>
      <c r="BG27" s="374" t="s">
        <v>227</v>
      </c>
      <c r="BH27" s="374" t="s">
        <v>227</v>
      </c>
      <c r="BI27" s="374" t="s">
        <v>227</v>
      </c>
      <c r="BJ27" s="374" t="s">
        <v>227</v>
      </c>
      <c r="BK27" s="374" t="s">
        <v>227</v>
      </c>
      <c r="BL27" s="374" t="s">
        <v>227</v>
      </c>
      <c r="BM27" s="374" t="s">
        <v>227</v>
      </c>
      <c r="BN27" s="374" t="s">
        <v>227</v>
      </c>
      <c r="BO27" s="374" t="s">
        <v>227</v>
      </c>
      <c r="BP27" s="374" t="s">
        <v>227</v>
      </c>
      <c r="BQ27" s="374" t="s">
        <v>227</v>
      </c>
      <c r="BR27" s="374" t="s">
        <v>227</v>
      </c>
      <c r="BS27" s="374" t="s">
        <v>227</v>
      </c>
      <c r="BT27" s="374" t="s">
        <v>227</v>
      </c>
      <c r="BU27" s="374" t="s">
        <v>247</v>
      </c>
      <c r="BV27" s="374" t="s">
        <v>247</v>
      </c>
      <c r="BW27" s="374"/>
    </row>
    <row r="28" spans="1:75" s="2" customFormat="1" ht="15.75" x14ac:dyDescent="0.25">
      <c r="A28" s="374">
        <v>26</v>
      </c>
      <c r="B28" s="374">
        <v>826</v>
      </c>
      <c r="C28" s="374" t="s">
        <v>157</v>
      </c>
      <c r="D28" s="375" t="s">
        <v>1444</v>
      </c>
      <c r="E28" s="390" t="s">
        <v>1445</v>
      </c>
      <c r="F28" s="390" t="s">
        <v>1276</v>
      </c>
      <c r="G28" s="374" t="s">
        <v>113</v>
      </c>
      <c r="H28" s="374">
        <v>988</v>
      </c>
      <c r="I28" s="374" t="s">
        <v>172</v>
      </c>
      <c r="J28" s="374">
        <v>110910367</v>
      </c>
      <c r="K28" s="481">
        <v>41013</v>
      </c>
      <c r="L28" s="384">
        <v>21235977992</v>
      </c>
      <c r="M28" s="378">
        <v>564818507240</v>
      </c>
      <c r="N28" s="510">
        <v>42173</v>
      </c>
      <c r="O28" s="374">
        <v>9</v>
      </c>
      <c r="P28" s="374">
        <v>10</v>
      </c>
      <c r="Q28" s="374">
        <v>10</v>
      </c>
      <c r="R28" s="374">
        <v>9</v>
      </c>
      <c r="S28" s="374">
        <v>10</v>
      </c>
      <c r="T28" s="374">
        <v>9</v>
      </c>
      <c r="U28" s="374">
        <v>17</v>
      </c>
      <c r="V28" s="374">
        <v>18</v>
      </c>
      <c r="W28" s="374">
        <v>17</v>
      </c>
      <c r="X28" s="374">
        <v>17</v>
      </c>
      <c r="Y28" s="374">
        <v>18</v>
      </c>
      <c r="Z28" s="374">
        <v>17</v>
      </c>
      <c r="AA28" s="374">
        <v>56</v>
      </c>
      <c r="AB28" s="374">
        <v>50</v>
      </c>
      <c r="AC28" s="374">
        <v>47</v>
      </c>
      <c r="AD28" s="374">
        <v>38</v>
      </c>
      <c r="AE28" s="374">
        <v>40</v>
      </c>
      <c r="AF28" s="374">
        <v>52</v>
      </c>
      <c r="AG28" s="374">
        <v>9</v>
      </c>
      <c r="AH28" s="374">
        <v>10</v>
      </c>
      <c r="AI28" s="374">
        <v>10</v>
      </c>
      <c r="AJ28" s="374">
        <v>9</v>
      </c>
      <c r="AK28" s="374">
        <v>10</v>
      </c>
      <c r="AL28" s="374">
        <v>10</v>
      </c>
      <c r="AM28" s="374"/>
      <c r="AN28" s="374"/>
      <c r="AO28" s="374"/>
      <c r="AP28" s="374"/>
      <c r="AQ28" s="374"/>
      <c r="AR28" s="374"/>
      <c r="AS28" s="374"/>
      <c r="AT28" s="374"/>
      <c r="AU28" s="374"/>
      <c r="AV28" s="374"/>
      <c r="AW28" s="374"/>
      <c r="AX28" s="374"/>
      <c r="AY28" s="374"/>
      <c r="AZ28" s="374"/>
      <c r="BA28" s="423"/>
      <c r="BB28" s="374">
        <v>183</v>
      </c>
      <c r="BC28" s="374"/>
      <c r="BD28" s="374"/>
      <c r="BE28" s="374"/>
      <c r="BF28" s="374" t="s">
        <v>222</v>
      </c>
      <c r="BG28" s="374" t="s">
        <v>222</v>
      </c>
      <c r="BH28" s="374" t="s">
        <v>222</v>
      </c>
      <c r="BI28" s="374" t="s">
        <v>222</v>
      </c>
      <c r="BJ28" s="374" t="s">
        <v>222</v>
      </c>
      <c r="BK28" s="374" t="s">
        <v>222</v>
      </c>
      <c r="BL28" s="374" t="s">
        <v>222</v>
      </c>
      <c r="BM28" s="374" t="s">
        <v>222</v>
      </c>
      <c r="BN28" s="374" t="s">
        <v>222</v>
      </c>
      <c r="BO28" s="374" t="s">
        <v>222</v>
      </c>
      <c r="BP28" s="374" t="s">
        <v>222</v>
      </c>
      <c r="BQ28" s="374" t="s">
        <v>222</v>
      </c>
      <c r="BR28" s="374" t="s">
        <v>222</v>
      </c>
      <c r="BS28" s="374" t="s">
        <v>222</v>
      </c>
      <c r="BT28" s="374" t="s">
        <v>222</v>
      </c>
      <c r="BU28" s="374" t="s">
        <v>232</v>
      </c>
      <c r="BV28" s="374" t="s">
        <v>232</v>
      </c>
      <c r="BW28" s="374"/>
    </row>
    <row r="29" spans="1:75" s="2" customFormat="1" ht="15.75" x14ac:dyDescent="0.25">
      <c r="A29" s="374">
        <v>27</v>
      </c>
      <c r="B29" s="374">
        <v>827</v>
      </c>
      <c r="C29" s="374" t="s">
        <v>157</v>
      </c>
      <c r="D29" s="375" t="s">
        <v>1446</v>
      </c>
      <c r="E29" s="390" t="s">
        <v>622</v>
      </c>
      <c r="F29" s="390" t="s">
        <v>1447</v>
      </c>
      <c r="G29" s="374" t="s">
        <v>113</v>
      </c>
      <c r="H29" s="374">
        <v>1117</v>
      </c>
      <c r="I29" s="374" t="s">
        <v>170</v>
      </c>
      <c r="J29" s="374">
        <v>114394920</v>
      </c>
      <c r="K29" s="481">
        <v>40844</v>
      </c>
      <c r="L29" s="384">
        <v>21699498527</v>
      </c>
      <c r="M29" s="378">
        <v>661291663384</v>
      </c>
      <c r="N29" s="510">
        <v>42119</v>
      </c>
      <c r="O29" s="374">
        <v>8</v>
      </c>
      <c r="P29" s="374">
        <v>8</v>
      </c>
      <c r="Q29" s="374">
        <v>8</v>
      </c>
      <c r="R29" s="374">
        <v>8</v>
      </c>
      <c r="S29" s="374">
        <v>9</v>
      </c>
      <c r="T29" s="374">
        <v>8</v>
      </c>
      <c r="U29" s="374">
        <v>16</v>
      </c>
      <c r="V29" s="374">
        <v>17</v>
      </c>
      <c r="W29" s="374">
        <v>17</v>
      </c>
      <c r="X29" s="374">
        <v>17</v>
      </c>
      <c r="Y29" s="374">
        <v>17</v>
      </c>
      <c r="Z29" s="374">
        <v>17</v>
      </c>
      <c r="AA29" s="374">
        <v>35</v>
      </c>
      <c r="AB29" s="374">
        <v>25</v>
      </c>
      <c r="AC29" s="374">
        <v>28</v>
      </c>
      <c r="AD29" s="374">
        <v>50</v>
      </c>
      <c r="AE29" s="374">
        <v>38</v>
      </c>
      <c r="AF29" s="374">
        <v>36</v>
      </c>
      <c r="AG29" s="374">
        <v>8</v>
      </c>
      <c r="AH29" s="374">
        <v>8</v>
      </c>
      <c r="AI29" s="374">
        <v>8</v>
      </c>
      <c r="AJ29" s="374">
        <v>8</v>
      </c>
      <c r="AK29" s="374">
        <v>9</v>
      </c>
      <c r="AL29" s="374">
        <v>10</v>
      </c>
      <c r="AM29" s="374"/>
      <c r="AN29" s="374"/>
      <c r="AO29" s="374"/>
      <c r="AP29" s="374"/>
      <c r="AQ29" s="374"/>
      <c r="AR29" s="374"/>
      <c r="AS29" s="374"/>
      <c r="AT29" s="374"/>
      <c r="AU29" s="374"/>
      <c r="AV29" s="374"/>
      <c r="AW29" s="374"/>
      <c r="AX29" s="374"/>
      <c r="AY29" s="374"/>
      <c r="AZ29" s="374"/>
      <c r="BA29" s="423"/>
      <c r="BB29" s="374">
        <v>178</v>
      </c>
      <c r="BC29" s="374"/>
      <c r="BD29" s="374"/>
      <c r="BE29" s="374"/>
      <c r="BF29" s="374" t="s">
        <v>227</v>
      </c>
      <c r="BG29" s="374" t="s">
        <v>227</v>
      </c>
      <c r="BH29" s="374" t="s">
        <v>227</v>
      </c>
      <c r="BI29" s="374" t="s">
        <v>227</v>
      </c>
      <c r="BJ29" s="374" t="s">
        <v>227</v>
      </c>
      <c r="BK29" s="374" t="s">
        <v>227</v>
      </c>
      <c r="BL29" s="374" t="s">
        <v>227</v>
      </c>
      <c r="BM29" s="374" t="s">
        <v>227</v>
      </c>
      <c r="BN29" s="374" t="s">
        <v>227</v>
      </c>
      <c r="BO29" s="374" t="s">
        <v>227</v>
      </c>
      <c r="BP29" s="374" t="s">
        <v>227</v>
      </c>
      <c r="BQ29" s="374" t="s">
        <v>227</v>
      </c>
      <c r="BR29" s="374" t="s">
        <v>227</v>
      </c>
      <c r="BS29" s="374" t="s">
        <v>227</v>
      </c>
      <c r="BT29" s="374" t="s">
        <v>227</v>
      </c>
      <c r="BU29" s="374" t="s">
        <v>247</v>
      </c>
      <c r="BV29" s="374" t="s">
        <v>247</v>
      </c>
      <c r="BW29" s="374"/>
    </row>
    <row r="30" spans="1:75" s="2" customFormat="1" ht="15.75" x14ac:dyDescent="0.25">
      <c r="A30" s="374">
        <v>28</v>
      </c>
      <c r="B30" s="374">
        <v>828</v>
      </c>
      <c r="C30" s="374" t="s">
        <v>157</v>
      </c>
      <c r="D30" s="375" t="s">
        <v>1448</v>
      </c>
      <c r="E30" s="390" t="s">
        <v>1449</v>
      </c>
      <c r="F30" s="390" t="s">
        <v>1450</v>
      </c>
      <c r="G30" s="374" t="s">
        <v>113</v>
      </c>
      <c r="H30" s="374">
        <v>1492</v>
      </c>
      <c r="I30" s="374" t="s">
        <v>115</v>
      </c>
      <c r="J30" s="374">
        <v>179173285</v>
      </c>
      <c r="K30" s="481">
        <v>40616</v>
      </c>
      <c r="L30" s="384">
        <v>21128613792</v>
      </c>
      <c r="M30" s="378">
        <v>239753787816</v>
      </c>
      <c r="N30" s="510">
        <v>42908</v>
      </c>
      <c r="O30" s="374">
        <v>9</v>
      </c>
      <c r="P30" s="374">
        <v>10</v>
      </c>
      <c r="Q30" s="374">
        <v>10</v>
      </c>
      <c r="R30" s="374">
        <v>10</v>
      </c>
      <c r="S30" s="374">
        <v>10</v>
      </c>
      <c r="T30" s="374">
        <v>9</v>
      </c>
      <c r="U30" s="374">
        <v>18</v>
      </c>
      <c r="V30" s="374">
        <v>19</v>
      </c>
      <c r="W30" s="374">
        <v>18</v>
      </c>
      <c r="X30" s="374">
        <v>18</v>
      </c>
      <c r="Y30" s="374">
        <v>18</v>
      </c>
      <c r="Z30" s="374">
        <v>18</v>
      </c>
      <c r="AA30" s="374">
        <v>57</v>
      </c>
      <c r="AB30" s="374">
        <v>54</v>
      </c>
      <c r="AC30" s="374">
        <v>58</v>
      </c>
      <c r="AD30" s="374">
        <v>39</v>
      </c>
      <c r="AE30" s="374">
        <v>45</v>
      </c>
      <c r="AF30" s="374">
        <v>55</v>
      </c>
      <c r="AG30" s="374">
        <v>10</v>
      </c>
      <c r="AH30" s="374">
        <v>9</v>
      </c>
      <c r="AI30" s="374">
        <v>10</v>
      </c>
      <c r="AJ30" s="374">
        <v>10</v>
      </c>
      <c r="AK30" s="374">
        <v>10</v>
      </c>
      <c r="AL30" s="374">
        <v>9</v>
      </c>
      <c r="AM30" s="374"/>
      <c r="AN30" s="374"/>
      <c r="AO30" s="374"/>
      <c r="AP30" s="374"/>
      <c r="AQ30" s="374"/>
      <c r="AR30" s="374"/>
      <c r="AS30" s="374"/>
      <c r="AT30" s="374"/>
      <c r="AU30" s="374"/>
      <c r="AV30" s="374"/>
      <c r="AW30" s="374"/>
      <c r="AX30" s="374"/>
      <c r="AY30" s="374"/>
      <c r="AZ30" s="374"/>
      <c r="BA30" s="423"/>
      <c r="BB30" s="374">
        <v>206</v>
      </c>
      <c r="BC30" s="374"/>
      <c r="BD30" s="374"/>
      <c r="BE30" s="374"/>
      <c r="BF30" s="374" t="s">
        <v>222</v>
      </c>
      <c r="BG30" s="374" t="s">
        <v>222</v>
      </c>
      <c r="BH30" s="374" t="s">
        <v>222</v>
      </c>
      <c r="BI30" s="374" t="s">
        <v>222</v>
      </c>
      <c r="BJ30" s="374" t="s">
        <v>222</v>
      </c>
      <c r="BK30" s="374" t="s">
        <v>222</v>
      </c>
      <c r="BL30" s="374" t="s">
        <v>222</v>
      </c>
      <c r="BM30" s="374" t="s">
        <v>222</v>
      </c>
      <c r="BN30" s="374" t="s">
        <v>222</v>
      </c>
      <c r="BO30" s="374" t="s">
        <v>222</v>
      </c>
      <c r="BP30" s="374" t="s">
        <v>222</v>
      </c>
      <c r="BQ30" s="374" t="s">
        <v>222</v>
      </c>
      <c r="BR30" s="374" t="s">
        <v>222</v>
      </c>
      <c r="BS30" s="374" t="s">
        <v>222</v>
      </c>
      <c r="BT30" s="374" t="s">
        <v>222</v>
      </c>
      <c r="BU30" s="374" t="s">
        <v>319</v>
      </c>
      <c r="BV30" s="374" t="s">
        <v>319</v>
      </c>
      <c r="BW30" s="374"/>
    </row>
    <row r="31" spans="1:75" s="2" customFormat="1" ht="15.75" x14ac:dyDescent="0.25">
      <c r="A31" s="374">
        <v>29</v>
      </c>
      <c r="B31" s="374">
        <v>829</v>
      </c>
      <c r="C31" s="374" t="s">
        <v>157</v>
      </c>
      <c r="D31" s="375" t="s">
        <v>1451</v>
      </c>
      <c r="E31" s="390" t="s">
        <v>1199</v>
      </c>
      <c r="F31" s="390" t="s">
        <v>941</v>
      </c>
      <c r="G31" s="374" t="s">
        <v>136</v>
      </c>
      <c r="H31" s="374">
        <v>1070</v>
      </c>
      <c r="I31" s="374" t="s">
        <v>171</v>
      </c>
      <c r="J31" s="374">
        <v>192324824</v>
      </c>
      <c r="K31" s="481">
        <v>41042</v>
      </c>
      <c r="L31" s="384">
        <v>21582252951</v>
      </c>
      <c r="M31" s="378">
        <v>981036473727</v>
      </c>
      <c r="N31" s="510">
        <v>42210</v>
      </c>
      <c r="O31" s="374">
        <v>8</v>
      </c>
      <c r="P31" s="374">
        <v>9</v>
      </c>
      <c r="Q31" s="374">
        <v>10</v>
      </c>
      <c r="R31" s="374">
        <v>8</v>
      </c>
      <c r="S31" s="374">
        <v>8</v>
      </c>
      <c r="T31" s="374">
        <v>8</v>
      </c>
      <c r="U31" s="374">
        <v>16</v>
      </c>
      <c r="V31" s="374">
        <v>17</v>
      </c>
      <c r="W31" s="374">
        <v>17</v>
      </c>
      <c r="X31" s="374">
        <v>17</v>
      </c>
      <c r="Y31" s="374">
        <v>17</v>
      </c>
      <c r="Z31" s="374">
        <v>17</v>
      </c>
      <c r="AA31" s="374">
        <v>45</v>
      </c>
      <c r="AB31" s="374">
        <v>50</v>
      </c>
      <c r="AC31" s="374">
        <v>48</v>
      </c>
      <c r="AD31" s="374">
        <v>42</v>
      </c>
      <c r="AE31" s="374">
        <v>40</v>
      </c>
      <c r="AF31" s="374">
        <v>52</v>
      </c>
      <c r="AG31" s="374">
        <v>9</v>
      </c>
      <c r="AH31" s="374">
        <v>9</v>
      </c>
      <c r="AI31" s="374">
        <v>8</v>
      </c>
      <c r="AJ31" s="374">
        <v>9</v>
      </c>
      <c r="AK31" s="374">
        <v>9</v>
      </c>
      <c r="AL31" s="374">
        <v>9</v>
      </c>
      <c r="AM31" s="374"/>
      <c r="AN31" s="374"/>
      <c r="AO31" s="374"/>
      <c r="AP31" s="374"/>
      <c r="AQ31" s="374"/>
      <c r="AR31" s="374"/>
      <c r="AS31" s="374"/>
      <c r="AT31" s="374"/>
      <c r="AU31" s="374"/>
      <c r="AV31" s="374"/>
      <c r="AW31" s="374"/>
      <c r="AX31" s="374"/>
      <c r="AY31" s="374"/>
      <c r="AZ31" s="374"/>
      <c r="BA31" s="423"/>
      <c r="BB31" s="374">
        <v>190</v>
      </c>
      <c r="BC31" s="374"/>
      <c r="BD31" s="374"/>
      <c r="BE31" s="374"/>
      <c r="BF31" s="374" t="s">
        <v>222</v>
      </c>
      <c r="BG31" s="374" t="s">
        <v>222</v>
      </c>
      <c r="BH31" s="374" t="s">
        <v>222</v>
      </c>
      <c r="BI31" s="374" t="s">
        <v>222</v>
      </c>
      <c r="BJ31" s="374" t="s">
        <v>222</v>
      </c>
      <c r="BK31" s="374" t="s">
        <v>222</v>
      </c>
      <c r="BL31" s="374" t="s">
        <v>222</v>
      </c>
      <c r="BM31" s="374" t="s">
        <v>222</v>
      </c>
      <c r="BN31" s="374" t="s">
        <v>222</v>
      </c>
      <c r="BO31" s="374" t="s">
        <v>222</v>
      </c>
      <c r="BP31" s="374" t="s">
        <v>222</v>
      </c>
      <c r="BQ31" s="374" t="s">
        <v>222</v>
      </c>
      <c r="BR31" s="374" t="s">
        <v>222</v>
      </c>
      <c r="BS31" s="374" t="s">
        <v>222</v>
      </c>
      <c r="BT31" s="374" t="s">
        <v>222</v>
      </c>
      <c r="BU31" s="374" t="s">
        <v>227</v>
      </c>
      <c r="BV31" s="374" t="s">
        <v>227</v>
      </c>
      <c r="BW31" s="374"/>
    </row>
    <row r="32" spans="1:75" s="2" customFormat="1" ht="15.75" x14ac:dyDescent="0.25">
      <c r="A32" s="374">
        <v>30</v>
      </c>
      <c r="B32" s="374">
        <v>830</v>
      </c>
      <c r="C32" s="374" t="s">
        <v>157</v>
      </c>
      <c r="D32" s="375" t="s">
        <v>1452</v>
      </c>
      <c r="E32" s="390" t="s">
        <v>690</v>
      </c>
      <c r="F32" s="390" t="s">
        <v>691</v>
      </c>
      <c r="G32" s="374" t="s">
        <v>136</v>
      </c>
      <c r="H32" s="374">
        <v>1127</v>
      </c>
      <c r="I32" s="374" t="s">
        <v>171</v>
      </c>
      <c r="J32" s="374">
        <v>122191220</v>
      </c>
      <c r="K32" s="481">
        <v>40958</v>
      </c>
      <c r="L32" s="384">
        <v>21125016085</v>
      </c>
      <c r="M32" s="378">
        <v>264221892772</v>
      </c>
      <c r="N32" s="510">
        <v>42241</v>
      </c>
      <c r="O32" s="374">
        <v>8</v>
      </c>
      <c r="P32" s="374">
        <v>8</v>
      </c>
      <c r="Q32" s="374">
        <v>8</v>
      </c>
      <c r="R32" s="374">
        <v>8</v>
      </c>
      <c r="S32" s="374">
        <v>8</v>
      </c>
      <c r="T32" s="374">
        <v>8</v>
      </c>
      <c r="U32" s="374">
        <v>17</v>
      </c>
      <c r="V32" s="374">
        <v>16</v>
      </c>
      <c r="W32" s="374">
        <v>17</v>
      </c>
      <c r="X32" s="374">
        <v>17</v>
      </c>
      <c r="Y32" s="374">
        <v>17</v>
      </c>
      <c r="Z32" s="374">
        <v>16</v>
      </c>
      <c r="AA32" s="374">
        <v>22</v>
      </c>
      <c r="AB32" s="374">
        <v>25</v>
      </c>
      <c r="AC32" s="374">
        <v>30</v>
      </c>
      <c r="AD32" s="374">
        <v>30</v>
      </c>
      <c r="AE32" s="374">
        <v>35</v>
      </c>
      <c r="AF32" s="374">
        <v>35</v>
      </c>
      <c r="AG32" s="374">
        <v>9</v>
      </c>
      <c r="AH32" s="374">
        <v>8</v>
      </c>
      <c r="AI32" s="374">
        <v>9</v>
      </c>
      <c r="AJ32" s="374">
        <v>8</v>
      </c>
      <c r="AK32" s="374">
        <v>9</v>
      </c>
      <c r="AL32" s="374">
        <v>9</v>
      </c>
      <c r="AM32" s="374"/>
      <c r="AN32" s="374"/>
      <c r="AO32" s="374"/>
      <c r="AP32" s="374"/>
      <c r="AQ32" s="374"/>
      <c r="AR32" s="374"/>
      <c r="AS32" s="374"/>
      <c r="AT32" s="374"/>
      <c r="AU32" s="374"/>
      <c r="AV32" s="374"/>
      <c r="AW32" s="374"/>
      <c r="AX32" s="374"/>
      <c r="AY32" s="374"/>
      <c r="AZ32" s="374"/>
      <c r="BA32" s="423"/>
      <c r="BB32" s="374">
        <v>165</v>
      </c>
      <c r="BC32" s="374"/>
      <c r="BD32" s="374"/>
      <c r="BE32" s="374"/>
      <c r="BF32" s="374" t="s">
        <v>222</v>
      </c>
      <c r="BG32" s="374" t="s">
        <v>222</v>
      </c>
      <c r="BH32" s="374" t="s">
        <v>222</v>
      </c>
      <c r="BI32" s="374" t="s">
        <v>222</v>
      </c>
      <c r="BJ32" s="374" t="s">
        <v>222</v>
      </c>
      <c r="BK32" s="374" t="s">
        <v>222</v>
      </c>
      <c r="BL32" s="374" t="s">
        <v>222</v>
      </c>
      <c r="BM32" s="374" t="s">
        <v>222</v>
      </c>
      <c r="BN32" s="374" t="s">
        <v>222</v>
      </c>
      <c r="BO32" s="374" t="s">
        <v>222</v>
      </c>
      <c r="BP32" s="374" t="s">
        <v>222</v>
      </c>
      <c r="BQ32" s="374" t="s">
        <v>222</v>
      </c>
      <c r="BR32" s="374" t="s">
        <v>222</v>
      </c>
      <c r="BS32" s="374" t="s">
        <v>222</v>
      </c>
      <c r="BT32" s="374" t="s">
        <v>222</v>
      </c>
      <c r="BU32" s="374" t="s">
        <v>247</v>
      </c>
      <c r="BV32" s="374" t="s">
        <v>247</v>
      </c>
      <c r="BW32" s="374"/>
    </row>
    <row r="33" spans="1:75" s="2" customFormat="1" ht="15.75" x14ac:dyDescent="0.25">
      <c r="A33" s="374">
        <v>31</v>
      </c>
      <c r="B33" s="374">
        <v>831</v>
      </c>
      <c r="C33" s="374" t="s">
        <v>157</v>
      </c>
      <c r="D33" s="375" t="s">
        <v>1453</v>
      </c>
      <c r="E33" s="390" t="s">
        <v>1454</v>
      </c>
      <c r="F33" s="390" t="s">
        <v>1455</v>
      </c>
      <c r="G33" s="374" t="s">
        <v>136</v>
      </c>
      <c r="H33" s="374">
        <v>3036</v>
      </c>
      <c r="I33" s="374" t="s">
        <v>171</v>
      </c>
      <c r="J33" s="374">
        <v>300760965</v>
      </c>
      <c r="K33" s="481">
        <v>41326</v>
      </c>
      <c r="L33" s="384">
        <v>21549829199</v>
      </c>
      <c r="M33" s="378">
        <v>368223439863</v>
      </c>
      <c r="N33" s="510">
        <v>45132</v>
      </c>
      <c r="O33" s="374">
        <v>8</v>
      </c>
      <c r="P33" s="374">
        <v>9</v>
      </c>
      <c r="Q33" s="374">
        <v>9</v>
      </c>
      <c r="R33" s="374">
        <v>9</v>
      </c>
      <c r="S33" s="374">
        <v>9</v>
      </c>
      <c r="T33" s="374">
        <v>9</v>
      </c>
      <c r="U33" s="374">
        <v>18</v>
      </c>
      <c r="V33" s="374">
        <v>17</v>
      </c>
      <c r="W33" s="374">
        <v>18</v>
      </c>
      <c r="X33" s="374">
        <v>18</v>
      </c>
      <c r="Y33" s="374">
        <v>18</v>
      </c>
      <c r="Z33" s="374">
        <v>18</v>
      </c>
      <c r="AA33" s="374">
        <v>45</v>
      </c>
      <c r="AB33" s="374">
        <v>48</v>
      </c>
      <c r="AC33" s="374">
        <v>39</v>
      </c>
      <c r="AD33" s="374">
        <v>49</v>
      </c>
      <c r="AE33" s="374">
        <v>44</v>
      </c>
      <c r="AF33" s="374">
        <v>50</v>
      </c>
      <c r="AG33" s="374">
        <v>9</v>
      </c>
      <c r="AH33" s="374">
        <v>10</v>
      </c>
      <c r="AI33" s="374">
        <v>9</v>
      </c>
      <c r="AJ33" s="374">
        <v>9</v>
      </c>
      <c r="AK33" s="374">
        <v>9</v>
      </c>
      <c r="AL33" s="374">
        <v>9</v>
      </c>
      <c r="AM33" s="374"/>
      <c r="AN33" s="374"/>
      <c r="AO33" s="374"/>
      <c r="AP33" s="374"/>
      <c r="AQ33" s="374"/>
      <c r="AR33" s="374"/>
      <c r="AS33" s="374"/>
      <c r="AT33" s="374"/>
      <c r="AU33" s="374"/>
      <c r="AV33" s="374"/>
      <c r="AW33" s="374"/>
      <c r="AX33" s="374"/>
      <c r="AY33" s="374"/>
      <c r="AZ33" s="374"/>
      <c r="BA33" s="423"/>
      <c r="BB33" s="374">
        <v>212</v>
      </c>
      <c r="BC33" s="374"/>
      <c r="BD33" s="374"/>
      <c r="BE33" s="374"/>
      <c r="BF33" s="374" t="s">
        <v>222</v>
      </c>
      <c r="BG33" s="374" t="s">
        <v>222</v>
      </c>
      <c r="BH33" s="374" t="s">
        <v>222</v>
      </c>
      <c r="BI33" s="374" t="s">
        <v>222</v>
      </c>
      <c r="BJ33" s="374" t="s">
        <v>222</v>
      </c>
      <c r="BK33" s="374" t="s">
        <v>222</v>
      </c>
      <c r="BL33" s="374" t="s">
        <v>222</v>
      </c>
      <c r="BM33" s="374" t="s">
        <v>222</v>
      </c>
      <c r="BN33" s="374" t="s">
        <v>222</v>
      </c>
      <c r="BO33" s="374" t="s">
        <v>222</v>
      </c>
      <c r="BP33" s="374" t="s">
        <v>222</v>
      </c>
      <c r="BQ33" s="374" t="s">
        <v>222</v>
      </c>
      <c r="BR33" s="374" t="s">
        <v>222</v>
      </c>
      <c r="BS33" s="374" t="s">
        <v>222</v>
      </c>
      <c r="BT33" s="374" t="s">
        <v>222</v>
      </c>
      <c r="BU33" s="374" t="s">
        <v>718</v>
      </c>
      <c r="BV33" s="374" t="s">
        <v>718</v>
      </c>
      <c r="BW33" s="374"/>
    </row>
    <row r="34" spans="1:75" s="2" customFormat="1" ht="15.75" x14ac:dyDescent="0.25">
      <c r="A34" s="374">
        <v>32</v>
      </c>
      <c r="B34" s="374">
        <v>832</v>
      </c>
      <c r="C34" s="374" t="s">
        <v>157</v>
      </c>
      <c r="D34" s="375" t="s">
        <v>1456</v>
      </c>
      <c r="E34" s="390" t="s">
        <v>1108</v>
      </c>
      <c r="F34" s="390" t="s">
        <v>1109</v>
      </c>
      <c r="G34" s="374" t="s">
        <v>136</v>
      </c>
      <c r="H34" s="374">
        <v>2573</v>
      </c>
      <c r="I34" s="374" t="s">
        <v>171</v>
      </c>
      <c r="J34" s="374">
        <v>197058318</v>
      </c>
      <c r="K34" s="481">
        <v>41093</v>
      </c>
      <c r="L34" s="384">
        <v>21628755440</v>
      </c>
      <c r="M34" s="378">
        <v>592559758693</v>
      </c>
      <c r="N34" s="510">
        <v>44445</v>
      </c>
      <c r="O34" s="374">
        <v>8</v>
      </c>
      <c r="P34" s="374">
        <v>8</v>
      </c>
      <c r="Q34" s="374">
        <v>8</v>
      </c>
      <c r="R34" s="374">
        <v>8</v>
      </c>
      <c r="S34" s="374">
        <v>8</v>
      </c>
      <c r="T34" s="374">
        <v>8</v>
      </c>
      <c r="U34" s="374">
        <v>18</v>
      </c>
      <c r="V34" s="374">
        <v>17</v>
      </c>
      <c r="W34" s="374">
        <v>17</v>
      </c>
      <c r="X34" s="374">
        <v>16</v>
      </c>
      <c r="Y34" s="374">
        <v>17</v>
      </c>
      <c r="Z34" s="374">
        <v>17</v>
      </c>
      <c r="AA34" s="374">
        <v>43</v>
      </c>
      <c r="AB34" s="374">
        <v>50</v>
      </c>
      <c r="AC34" s="374">
        <v>48</v>
      </c>
      <c r="AD34" s="374">
        <v>47</v>
      </c>
      <c r="AE34" s="374">
        <v>38</v>
      </c>
      <c r="AF34" s="374">
        <v>52</v>
      </c>
      <c r="AG34" s="374">
        <v>9</v>
      </c>
      <c r="AH34" s="374">
        <v>8</v>
      </c>
      <c r="AI34" s="374">
        <v>9</v>
      </c>
      <c r="AJ34" s="374">
        <v>8</v>
      </c>
      <c r="AK34" s="374">
        <v>9</v>
      </c>
      <c r="AL34" s="374">
        <v>8</v>
      </c>
      <c r="AM34" s="374"/>
      <c r="AN34" s="374"/>
      <c r="AO34" s="374"/>
      <c r="AP34" s="374"/>
      <c r="AQ34" s="374"/>
      <c r="AR34" s="374"/>
      <c r="AS34" s="374"/>
      <c r="AT34" s="374"/>
      <c r="AU34" s="374"/>
      <c r="AV34" s="374"/>
      <c r="AW34" s="374"/>
      <c r="AX34" s="374"/>
      <c r="AY34" s="374"/>
      <c r="AZ34" s="374"/>
      <c r="BA34" s="423"/>
      <c r="BB34" s="374">
        <v>172</v>
      </c>
      <c r="BC34" s="374"/>
      <c r="BD34" s="374"/>
      <c r="BE34" s="374"/>
      <c r="BF34" s="374" t="s">
        <v>222</v>
      </c>
      <c r="BG34" s="374" t="s">
        <v>222</v>
      </c>
      <c r="BH34" s="374" t="s">
        <v>222</v>
      </c>
      <c r="BI34" s="374" t="s">
        <v>222</v>
      </c>
      <c r="BJ34" s="374" t="s">
        <v>222</v>
      </c>
      <c r="BK34" s="374" t="s">
        <v>222</v>
      </c>
      <c r="BL34" s="374" t="s">
        <v>222</v>
      </c>
      <c r="BM34" s="374" t="s">
        <v>222</v>
      </c>
      <c r="BN34" s="374" t="s">
        <v>222</v>
      </c>
      <c r="BO34" s="374" t="s">
        <v>222</v>
      </c>
      <c r="BP34" s="374" t="s">
        <v>222</v>
      </c>
      <c r="BQ34" s="374" t="s">
        <v>222</v>
      </c>
      <c r="BR34" s="374" t="s">
        <v>222</v>
      </c>
      <c r="BS34" s="374" t="s">
        <v>222</v>
      </c>
      <c r="BT34" s="374" t="s">
        <v>222</v>
      </c>
      <c r="BU34" s="374" t="s">
        <v>319</v>
      </c>
      <c r="BV34" s="374" t="s">
        <v>319</v>
      </c>
      <c r="BW34" s="374"/>
    </row>
    <row r="35" spans="1:75" s="2" customFormat="1" ht="15.75" x14ac:dyDescent="0.25">
      <c r="A35" s="374">
        <v>33</v>
      </c>
      <c r="B35" s="374">
        <v>833</v>
      </c>
      <c r="C35" s="374" t="s">
        <v>157</v>
      </c>
      <c r="D35" s="375" t="s">
        <v>1457</v>
      </c>
      <c r="E35" s="390" t="s">
        <v>651</v>
      </c>
      <c r="F35" s="390" t="s">
        <v>652</v>
      </c>
      <c r="G35" s="374" t="s">
        <v>136</v>
      </c>
      <c r="H35" s="374">
        <v>2921</v>
      </c>
      <c r="I35" s="374" t="s">
        <v>171</v>
      </c>
      <c r="J35" s="374">
        <v>171125599</v>
      </c>
      <c r="K35" s="481">
        <v>41292</v>
      </c>
      <c r="L35" s="384">
        <v>21520865438</v>
      </c>
      <c r="M35" s="378">
        <v>307596980868</v>
      </c>
      <c r="N35" s="510">
        <v>44785</v>
      </c>
      <c r="O35" s="374">
        <v>8</v>
      </c>
      <c r="P35" s="374">
        <v>8</v>
      </c>
      <c r="Q35" s="374">
        <v>8</v>
      </c>
      <c r="R35" s="374">
        <v>8</v>
      </c>
      <c r="S35" s="374">
        <v>8</v>
      </c>
      <c r="T35" s="374">
        <v>8</v>
      </c>
      <c r="U35" s="374">
        <v>16</v>
      </c>
      <c r="V35" s="374">
        <v>17</v>
      </c>
      <c r="W35" s="374">
        <v>16</v>
      </c>
      <c r="X35" s="374">
        <v>17</v>
      </c>
      <c r="Y35" s="374">
        <v>17</v>
      </c>
      <c r="Z35" s="374">
        <v>16</v>
      </c>
      <c r="AA35" s="374">
        <v>22</v>
      </c>
      <c r="AB35" s="374">
        <v>25</v>
      </c>
      <c r="AC35" s="374">
        <v>28</v>
      </c>
      <c r="AD35" s="374">
        <v>27</v>
      </c>
      <c r="AE35" s="374">
        <v>35</v>
      </c>
      <c r="AF35" s="374">
        <v>30</v>
      </c>
      <c r="AG35" s="374">
        <v>8</v>
      </c>
      <c r="AH35" s="374">
        <v>9</v>
      </c>
      <c r="AI35" s="374">
        <v>8</v>
      </c>
      <c r="AJ35" s="374">
        <v>9</v>
      </c>
      <c r="AK35" s="374">
        <v>9</v>
      </c>
      <c r="AL35" s="374">
        <v>9</v>
      </c>
      <c r="AM35" s="374"/>
      <c r="AN35" s="374"/>
      <c r="AO35" s="374"/>
      <c r="AP35" s="374"/>
      <c r="AQ35" s="374"/>
      <c r="AR35" s="374"/>
      <c r="AS35" s="374"/>
      <c r="AT35" s="374"/>
      <c r="AU35" s="374"/>
      <c r="AV35" s="374"/>
      <c r="AW35" s="374"/>
      <c r="AX35" s="374"/>
      <c r="AY35" s="374"/>
      <c r="AZ35" s="374"/>
      <c r="BA35" s="423"/>
      <c r="BB35" s="374">
        <v>221</v>
      </c>
      <c r="BC35" s="374"/>
      <c r="BD35" s="374"/>
      <c r="BE35" s="374"/>
      <c r="BF35" s="374" t="s">
        <v>227</v>
      </c>
      <c r="BG35" s="374" t="s">
        <v>227</v>
      </c>
      <c r="BH35" s="374" t="s">
        <v>227</v>
      </c>
      <c r="BI35" s="374" t="s">
        <v>227</v>
      </c>
      <c r="BJ35" s="374" t="s">
        <v>227</v>
      </c>
      <c r="BK35" s="374" t="s">
        <v>227</v>
      </c>
      <c r="BL35" s="374" t="s">
        <v>227</v>
      </c>
      <c r="BM35" s="374" t="s">
        <v>227</v>
      </c>
      <c r="BN35" s="374" t="s">
        <v>227</v>
      </c>
      <c r="BO35" s="374" t="s">
        <v>227</v>
      </c>
      <c r="BP35" s="374" t="s">
        <v>227</v>
      </c>
      <c r="BQ35" s="374" t="s">
        <v>227</v>
      </c>
      <c r="BR35" s="374" t="s">
        <v>227</v>
      </c>
      <c r="BS35" s="374" t="s">
        <v>227</v>
      </c>
      <c r="BT35" s="374" t="s">
        <v>227</v>
      </c>
      <c r="BU35" s="374" t="s">
        <v>247</v>
      </c>
      <c r="BV35" s="374" t="s">
        <v>247</v>
      </c>
      <c r="BW35" s="374"/>
    </row>
    <row r="36" spans="1:75" s="2" customFormat="1" ht="15.75" x14ac:dyDescent="0.25">
      <c r="A36" s="374">
        <v>34</v>
      </c>
      <c r="B36" s="374">
        <v>834</v>
      </c>
      <c r="C36" s="374" t="s">
        <v>157</v>
      </c>
      <c r="D36" s="375" t="s">
        <v>1458</v>
      </c>
      <c r="E36" s="390" t="s">
        <v>1267</v>
      </c>
      <c r="F36" s="390" t="s">
        <v>1268</v>
      </c>
      <c r="G36" s="374" t="s">
        <v>136</v>
      </c>
      <c r="H36" s="374">
        <v>2884</v>
      </c>
      <c r="I36" s="374" t="s">
        <v>171</v>
      </c>
      <c r="J36" s="374">
        <v>14040879</v>
      </c>
      <c r="K36" s="481">
        <v>41042</v>
      </c>
      <c r="L36" s="384">
        <v>21459336692</v>
      </c>
      <c r="M36" s="378">
        <v>612749935876</v>
      </c>
      <c r="N36" s="510">
        <v>44785</v>
      </c>
      <c r="O36" s="374">
        <v>9</v>
      </c>
      <c r="P36" s="374">
        <v>8</v>
      </c>
      <c r="Q36" s="374">
        <v>9</v>
      </c>
      <c r="R36" s="374">
        <v>8</v>
      </c>
      <c r="S36" s="374">
        <v>9</v>
      </c>
      <c r="T36" s="374">
        <v>8</v>
      </c>
      <c r="U36" s="374">
        <v>16</v>
      </c>
      <c r="V36" s="374">
        <v>17</v>
      </c>
      <c r="W36" s="374">
        <v>16</v>
      </c>
      <c r="X36" s="374">
        <v>17</v>
      </c>
      <c r="Y36" s="374">
        <v>17</v>
      </c>
      <c r="Z36" s="374">
        <v>16</v>
      </c>
      <c r="AA36" s="374">
        <v>30</v>
      </c>
      <c r="AB36" s="374">
        <v>40</v>
      </c>
      <c r="AC36" s="374">
        <v>38</v>
      </c>
      <c r="AD36" s="374">
        <v>42</v>
      </c>
      <c r="AE36" s="374">
        <v>37</v>
      </c>
      <c r="AF36" s="374">
        <v>42</v>
      </c>
      <c r="AG36" s="374">
        <v>8</v>
      </c>
      <c r="AH36" s="374">
        <v>9</v>
      </c>
      <c r="AI36" s="374">
        <v>9</v>
      </c>
      <c r="AJ36" s="374">
        <v>9</v>
      </c>
      <c r="AK36" s="374">
        <v>9</v>
      </c>
      <c r="AL36" s="374">
        <v>9</v>
      </c>
      <c r="AM36" s="374"/>
      <c r="AN36" s="374"/>
      <c r="AO36" s="374"/>
      <c r="AP36" s="374"/>
      <c r="AQ36" s="374"/>
      <c r="AR36" s="374"/>
      <c r="AS36" s="374"/>
      <c r="AT36" s="374"/>
      <c r="AU36" s="374"/>
      <c r="AV36" s="374"/>
      <c r="AW36" s="374"/>
      <c r="AX36" s="374"/>
      <c r="AY36" s="374"/>
      <c r="AZ36" s="374"/>
      <c r="BA36" s="423"/>
      <c r="BB36" s="374">
        <v>197</v>
      </c>
      <c r="BC36" s="374"/>
      <c r="BD36" s="374"/>
      <c r="BE36" s="374"/>
      <c r="BF36" s="374" t="s">
        <v>227</v>
      </c>
      <c r="BG36" s="374" t="s">
        <v>227</v>
      </c>
      <c r="BH36" s="374" t="s">
        <v>227</v>
      </c>
      <c r="BI36" s="374" t="s">
        <v>227</v>
      </c>
      <c r="BJ36" s="374" t="s">
        <v>227</v>
      </c>
      <c r="BK36" s="374" t="s">
        <v>227</v>
      </c>
      <c r="BL36" s="374" t="s">
        <v>227</v>
      </c>
      <c r="BM36" s="374" t="s">
        <v>227</v>
      </c>
      <c r="BN36" s="374" t="s">
        <v>227</v>
      </c>
      <c r="BO36" s="374" t="s">
        <v>227</v>
      </c>
      <c r="BP36" s="374" t="s">
        <v>227</v>
      </c>
      <c r="BQ36" s="374" t="s">
        <v>227</v>
      </c>
      <c r="BR36" s="374" t="s">
        <v>227</v>
      </c>
      <c r="BS36" s="374" t="s">
        <v>227</v>
      </c>
      <c r="BT36" s="374" t="s">
        <v>227</v>
      </c>
      <c r="BU36" s="374" t="s">
        <v>247</v>
      </c>
      <c r="BV36" s="374" t="s">
        <v>247</v>
      </c>
      <c r="BW36" s="374"/>
    </row>
    <row r="37" spans="1:75" s="2" customFormat="1" ht="15.75" x14ac:dyDescent="0.25">
      <c r="A37" s="374">
        <v>35</v>
      </c>
      <c r="B37" s="374">
        <v>835</v>
      </c>
      <c r="C37" s="374" t="s">
        <v>157</v>
      </c>
      <c r="D37" s="375" t="s">
        <v>1459</v>
      </c>
      <c r="E37" s="390" t="s">
        <v>741</v>
      </c>
      <c r="F37" s="390" t="s">
        <v>742</v>
      </c>
      <c r="G37" s="374" t="s">
        <v>136</v>
      </c>
      <c r="H37" s="374">
        <v>3454</v>
      </c>
      <c r="I37" s="374" t="s">
        <v>171</v>
      </c>
      <c r="J37" s="374">
        <v>316120669</v>
      </c>
      <c r="K37" s="481">
        <v>41369</v>
      </c>
      <c r="L37" s="384">
        <v>21249563620</v>
      </c>
      <c r="M37" s="378"/>
      <c r="N37" s="510">
        <v>45491</v>
      </c>
      <c r="O37" s="374">
        <v>10</v>
      </c>
      <c r="P37" s="374">
        <v>9</v>
      </c>
      <c r="Q37" s="374">
        <v>9</v>
      </c>
      <c r="R37" s="374">
        <v>9</v>
      </c>
      <c r="S37" s="374">
        <v>10</v>
      </c>
      <c r="T37" s="374">
        <v>9</v>
      </c>
      <c r="U37" s="374">
        <v>18</v>
      </c>
      <c r="V37" s="374">
        <v>19</v>
      </c>
      <c r="W37" s="374">
        <v>18</v>
      </c>
      <c r="X37" s="374">
        <v>19</v>
      </c>
      <c r="Y37" s="374">
        <v>19</v>
      </c>
      <c r="Z37" s="374">
        <v>18</v>
      </c>
      <c r="AA37" s="374">
        <v>54</v>
      </c>
      <c r="AB37" s="374">
        <v>50</v>
      </c>
      <c r="AC37" s="374">
        <v>43</v>
      </c>
      <c r="AD37" s="374">
        <v>49</v>
      </c>
      <c r="AE37" s="374">
        <v>56</v>
      </c>
      <c r="AF37" s="374">
        <v>51</v>
      </c>
      <c r="AG37" s="374">
        <v>10</v>
      </c>
      <c r="AH37" s="374">
        <v>10</v>
      </c>
      <c r="AI37" s="374">
        <v>10</v>
      </c>
      <c r="AJ37" s="374">
        <v>9</v>
      </c>
      <c r="AK37" s="374">
        <v>10</v>
      </c>
      <c r="AL37" s="374">
        <v>9</v>
      </c>
      <c r="AM37" s="374"/>
      <c r="AN37" s="374"/>
      <c r="AO37" s="374"/>
      <c r="AP37" s="374"/>
      <c r="AQ37" s="374"/>
      <c r="AR37" s="374"/>
      <c r="AS37" s="374"/>
      <c r="AT37" s="374"/>
      <c r="AU37" s="374"/>
      <c r="AV37" s="374"/>
      <c r="AW37" s="374"/>
      <c r="AX37" s="374"/>
      <c r="AY37" s="374"/>
      <c r="AZ37" s="374"/>
      <c r="BA37" s="423"/>
      <c r="BB37" s="374">
        <v>179</v>
      </c>
      <c r="BC37" s="374"/>
      <c r="BD37" s="374"/>
      <c r="BE37" s="374"/>
      <c r="BF37" s="374" t="s">
        <v>222</v>
      </c>
      <c r="BG37" s="374" t="s">
        <v>222</v>
      </c>
      <c r="BH37" s="374" t="s">
        <v>222</v>
      </c>
      <c r="BI37" s="374" t="s">
        <v>222</v>
      </c>
      <c r="BJ37" s="374" t="s">
        <v>222</v>
      </c>
      <c r="BK37" s="374" t="s">
        <v>222</v>
      </c>
      <c r="BL37" s="374" t="s">
        <v>222</v>
      </c>
      <c r="BM37" s="374" t="s">
        <v>222</v>
      </c>
      <c r="BN37" s="374" t="s">
        <v>222</v>
      </c>
      <c r="BO37" s="374" t="s">
        <v>222</v>
      </c>
      <c r="BP37" s="374" t="s">
        <v>222</v>
      </c>
      <c r="BQ37" s="374" t="s">
        <v>222</v>
      </c>
      <c r="BR37" s="374" t="s">
        <v>222</v>
      </c>
      <c r="BS37" s="374" t="s">
        <v>222</v>
      </c>
      <c r="BT37" s="374" t="s">
        <v>222</v>
      </c>
      <c r="BU37" s="374" t="s">
        <v>718</v>
      </c>
      <c r="BV37" s="374" t="s">
        <v>718</v>
      </c>
      <c r="BW37" s="374"/>
    </row>
    <row r="38" spans="1:75" s="2" customFormat="1" ht="15.75" x14ac:dyDescent="0.25">
      <c r="A38" s="380">
        <v>36</v>
      </c>
      <c r="B38" s="374">
        <v>836</v>
      </c>
      <c r="C38" s="374" t="s">
        <v>157</v>
      </c>
      <c r="D38" s="375" t="s">
        <v>841</v>
      </c>
      <c r="E38" s="390" t="s">
        <v>1460</v>
      </c>
      <c r="F38" s="390" t="s">
        <v>1461</v>
      </c>
      <c r="G38" s="374" t="s">
        <v>136</v>
      </c>
      <c r="H38" s="374">
        <v>3604</v>
      </c>
      <c r="I38" s="374" t="s">
        <v>171</v>
      </c>
      <c r="J38" s="374">
        <v>318378240</v>
      </c>
      <c r="K38" s="481">
        <v>41615</v>
      </c>
      <c r="L38" s="384">
        <v>21740741297</v>
      </c>
      <c r="M38" s="378">
        <v>198742857216</v>
      </c>
      <c r="N38" s="510">
        <v>45497</v>
      </c>
      <c r="O38" s="374"/>
      <c r="P38" s="374"/>
      <c r="Q38" s="374"/>
      <c r="R38" s="374"/>
      <c r="S38" s="374"/>
      <c r="T38" s="374"/>
      <c r="U38" s="374"/>
      <c r="V38" s="374"/>
      <c r="W38" s="374"/>
      <c r="X38" s="374"/>
      <c r="Y38" s="374"/>
      <c r="Z38" s="374"/>
      <c r="AA38" s="374"/>
      <c r="AB38" s="37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/>
      <c r="AQ38" s="374"/>
      <c r="AR38" s="374"/>
      <c r="AS38" s="374"/>
      <c r="AT38" s="374"/>
      <c r="AU38" s="374"/>
      <c r="AV38" s="374"/>
      <c r="AW38" s="374"/>
      <c r="AX38" s="374"/>
      <c r="AY38" s="374"/>
      <c r="AZ38" s="374"/>
      <c r="BA38" s="423"/>
      <c r="BB38" s="374"/>
      <c r="BC38" s="374"/>
      <c r="BD38" s="374"/>
      <c r="BE38" s="374"/>
      <c r="BF38" s="374"/>
      <c r="BG38" s="374"/>
      <c r="BH38" s="374"/>
      <c r="BI38" s="374"/>
      <c r="BJ38" s="374"/>
      <c r="BK38" s="374"/>
      <c r="BL38" s="374"/>
      <c r="BM38" s="374"/>
      <c r="BN38" s="374"/>
      <c r="BO38" s="374"/>
      <c r="BP38" s="374"/>
      <c r="BQ38" s="374"/>
      <c r="BR38" s="374"/>
      <c r="BS38" s="374"/>
      <c r="BT38" s="374"/>
      <c r="BU38" s="374"/>
      <c r="BV38" s="374"/>
      <c r="BW38" s="374"/>
    </row>
    <row r="39" spans="1:75" s="12" customFormat="1" ht="15.75" x14ac:dyDescent="0.25">
      <c r="A39" s="374">
        <v>37</v>
      </c>
      <c r="B39" s="374">
        <v>837</v>
      </c>
      <c r="C39" s="374" t="s">
        <v>157</v>
      </c>
      <c r="D39" s="375" t="s">
        <v>1462</v>
      </c>
      <c r="E39" s="390" t="s">
        <v>1463</v>
      </c>
      <c r="F39" s="390" t="s">
        <v>1464</v>
      </c>
      <c r="G39" s="374" t="s">
        <v>136</v>
      </c>
      <c r="H39" s="374">
        <v>1979</v>
      </c>
      <c r="I39" s="374" t="s">
        <v>171</v>
      </c>
      <c r="J39" s="374">
        <v>166258059</v>
      </c>
      <c r="K39" s="481">
        <v>41375</v>
      </c>
      <c r="L39" s="384">
        <v>21148847234</v>
      </c>
      <c r="M39" s="378">
        <v>251233693965</v>
      </c>
      <c r="N39" s="510">
        <v>43643</v>
      </c>
      <c r="O39" s="374">
        <v>9</v>
      </c>
      <c r="P39" s="374">
        <v>10</v>
      </c>
      <c r="Q39" s="374">
        <v>9</v>
      </c>
      <c r="R39" s="374">
        <v>9</v>
      </c>
      <c r="S39" s="374">
        <v>9</v>
      </c>
      <c r="T39" s="374">
        <v>9</v>
      </c>
      <c r="U39" s="374">
        <v>18</v>
      </c>
      <c r="V39" s="374">
        <v>18</v>
      </c>
      <c r="W39" s="374">
        <v>18</v>
      </c>
      <c r="X39" s="374">
        <v>18</v>
      </c>
      <c r="Y39" s="374">
        <v>18</v>
      </c>
      <c r="Z39" s="374">
        <v>18</v>
      </c>
      <c r="AA39" s="374">
        <v>35</v>
      </c>
      <c r="AB39" s="374">
        <v>48</v>
      </c>
      <c r="AC39" s="374">
        <v>38</v>
      </c>
      <c r="AD39" s="374">
        <v>45</v>
      </c>
      <c r="AE39" s="374">
        <v>45</v>
      </c>
      <c r="AF39" s="374">
        <v>50</v>
      </c>
      <c r="AG39" s="374">
        <v>9</v>
      </c>
      <c r="AH39" s="374">
        <v>8</v>
      </c>
      <c r="AI39" s="374">
        <v>9</v>
      </c>
      <c r="AJ39" s="374">
        <v>10</v>
      </c>
      <c r="AK39" s="374">
        <v>10</v>
      </c>
      <c r="AL39" s="374">
        <v>9</v>
      </c>
      <c r="AM39" s="374"/>
      <c r="AN39" s="374"/>
      <c r="AO39" s="374"/>
      <c r="AP39" s="374"/>
      <c r="AQ39" s="374"/>
      <c r="AR39" s="374"/>
      <c r="AS39" s="374"/>
      <c r="AT39" s="374"/>
      <c r="AU39" s="374"/>
      <c r="AV39" s="374"/>
      <c r="AW39" s="374"/>
      <c r="AX39" s="374"/>
      <c r="AY39" s="374"/>
      <c r="AZ39" s="374"/>
      <c r="BA39" s="423"/>
      <c r="BB39" s="374">
        <v>204</v>
      </c>
      <c r="BC39" s="374"/>
      <c r="BD39" s="374"/>
      <c r="BE39" s="374"/>
      <c r="BF39" s="374" t="s">
        <v>227</v>
      </c>
      <c r="BG39" s="374" t="s">
        <v>227</v>
      </c>
      <c r="BH39" s="374" t="s">
        <v>227</v>
      </c>
      <c r="BI39" s="374" t="s">
        <v>227</v>
      </c>
      <c r="BJ39" s="374" t="s">
        <v>227</v>
      </c>
      <c r="BK39" s="374" t="s">
        <v>227</v>
      </c>
      <c r="BL39" s="374" t="s">
        <v>227</v>
      </c>
      <c r="BM39" s="374" t="s">
        <v>227</v>
      </c>
      <c r="BN39" s="374" t="s">
        <v>227</v>
      </c>
      <c r="BO39" s="374" t="s">
        <v>227</v>
      </c>
      <c r="BP39" s="374" t="s">
        <v>227</v>
      </c>
      <c r="BQ39" s="374" t="s">
        <v>227</v>
      </c>
      <c r="BR39" s="374" t="s">
        <v>227</v>
      </c>
      <c r="BS39" s="374" t="s">
        <v>227</v>
      </c>
      <c r="BT39" s="374" t="s">
        <v>227</v>
      </c>
      <c r="BU39" s="374" t="s">
        <v>247</v>
      </c>
      <c r="BV39" s="374" t="s">
        <v>247</v>
      </c>
      <c r="BW39" s="374"/>
    </row>
    <row r="40" spans="1:75" s="2" customFormat="1" ht="15.75" x14ac:dyDescent="0.25">
      <c r="A40" s="374">
        <v>38</v>
      </c>
      <c r="B40" s="374">
        <v>838</v>
      </c>
      <c r="C40" s="374" t="s">
        <v>157</v>
      </c>
      <c r="D40" s="375" t="s">
        <v>1465</v>
      </c>
      <c r="E40" s="390" t="s">
        <v>1466</v>
      </c>
      <c r="F40" s="390" t="s">
        <v>1467</v>
      </c>
      <c r="G40" s="374" t="s">
        <v>136</v>
      </c>
      <c r="H40" s="374">
        <v>3140</v>
      </c>
      <c r="I40" s="374" t="s">
        <v>171</v>
      </c>
      <c r="J40" s="374">
        <v>189643360</v>
      </c>
      <c r="K40" s="481">
        <v>41117</v>
      </c>
      <c r="L40" s="384">
        <v>21601309714</v>
      </c>
      <c r="M40" s="378">
        <v>500448615498</v>
      </c>
      <c r="N40" s="510">
        <v>45127</v>
      </c>
      <c r="O40" s="374">
        <v>8</v>
      </c>
      <c r="P40" s="374">
        <v>8</v>
      </c>
      <c r="Q40" s="374">
        <v>8</v>
      </c>
      <c r="R40" s="374">
        <v>8</v>
      </c>
      <c r="S40" s="374">
        <v>8</v>
      </c>
      <c r="T40" s="374">
        <v>8</v>
      </c>
      <c r="U40" s="374">
        <v>16</v>
      </c>
      <c r="V40" s="374">
        <v>17</v>
      </c>
      <c r="W40" s="374">
        <v>17</v>
      </c>
      <c r="X40" s="374">
        <v>16</v>
      </c>
      <c r="Y40" s="374">
        <v>17</v>
      </c>
      <c r="Z40" s="374">
        <v>17</v>
      </c>
      <c r="AA40" s="374">
        <v>36</v>
      </c>
      <c r="AB40" s="374">
        <v>40</v>
      </c>
      <c r="AC40" s="374">
        <v>35</v>
      </c>
      <c r="AD40" s="374">
        <v>42</v>
      </c>
      <c r="AE40" s="374">
        <v>38</v>
      </c>
      <c r="AF40" s="374">
        <v>47</v>
      </c>
      <c r="AG40" s="374">
        <v>8</v>
      </c>
      <c r="AH40" s="374">
        <v>8</v>
      </c>
      <c r="AI40" s="374">
        <v>8</v>
      </c>
      <c r="AJ40" s="374">
        <v>9</v>
      </c>
      <c r="AK40" s="374">
        <v>9</v>
      </c>
      <c r="AL40" s="374">
        <v>8</v>
      </c>
      <c r="AM40" s="374"/>
      <c r="AN40" s="374"/>
      <c r="AO40" s="374"/>
      <c r="AP40" s="374"/>
      <c r="AQ40" s="374"/>
      <c r="AR40" s="374"/>
      <c r="AS40" s="374"/>
      <c r="AT40" s="374"/>
      <c r="AU40" s="374"/>
      <c r="AV40" s="374"/>
      <c r="AW40" s="374"/>
      <c r="AX40" s="374"/>
      <c r="AY40" s="374"/>
      <c r="AZ40" s="374"/>
      <c r="BA40" s="423"/>
      <c r="BB40" s="374">
        <v>190</v>
      </c>
      <c r="BC40" s="374"/>
      <c r="BD40" s="374"/>
      <c r="BE40" s="374"/>
      <c r="BF40" s="374" t="s">
        <v>222</v>
      </c>
      <c r="BG40" s="374" t="s">
        <v>222</v>
      </c>
      <c r="BH40" s="374" t="s">
        <v>222</v>
      </c>
      <c r="BI40" s="374" t="s">
        <v>222</v>
      </c>
      <c r="BJ40" s="374" t="s">
        <v>222</v>
      </c>
      <c r="BK40" s="374" t="s">
        <v>222</v>
      </c>
      <c r="BL40" s="374" t="s">
        <v>222</v>
      </c>
      <c r="BM40" s="374" t="s">
        <v>222</v>
      </c>
      <c r="BN40" s="374" t="s">
        <v>222</v>
      </c>
      <c r="BO40" s="374" t="s">
        <v>222</v>
      </c>
      <c r="BP40" s="374" t="s">
        <v>222</v>
      </c>
      <c r="BQ40" s="374" t="s">
        <v>222</v>
      </c>
      <c r="BR40" s="374" t="s">
        <v>222</v>
      </c>
      <c r="BS40" s="374" t="s">
        <v>222</v>
      </c>
      <c r="BT40" s="374" t="s">
        <v>222</v>
      </c>
      <c r="BU40" s="374" t="s">
        <v>232</v>
      </c>
      <c r="BV40" s="374" t="s">
        <v>232</v>
      </c>
      <c r="BW40" s="374"/>
    </row>
    <row r="41" spans="1:75" s="2" customFormat="1" ht="15.75" x14ac:dyDescent="0.25">
      <c r="A41" s="374">
        <v>39</v>
      </c>
      <c r="B41" s="374">
        <v>839</v>
      </c>
      <c r="C41" s="374" t="s">
        <v>157</v>
      </c>
      <c r="D41" s="375" t="s">
        <v>1468</v>
      </c>
      <c r="E41" s="390" t="s">
        <v>497</v>
      </c>
      <c r="F41" s="390" t="s">
        <v>498</v>
      </c>
      <c r="G41" s="374" t="s">
        <v>136</v>
      </c>
      <c r="H41" s="374">
        <v>2702</v>
      </c>
      <c r="I41" s="374" t="s">
        <v>171</v>
      </c>
      <c r="J41" s="374">
        <v>194523613</v>
      </c>
      <c r="K41" s="481">
        <v>41277</v>
      </c>
      <c r="L41" s="384">
        <v>21787388619</v>
      </c>
      <c r="M41" s="378">
        <v>424196055447</v>
      </c>
      <c r="N41" s="510">
        <v>44769</v>
      </c>
      <c r="O41" s="374">
        <v>9</v>
      </c>
      <c r="P41" s="374">
        <v>10</v>
      </c>
      <c r="Q41" s="374">
        <v>8</v>
      </c>
      <c r="R41" s="374">
        <v>10</v>
      </c>
      <c r="S41" s="374">
        <v>10</v>
      </c>
      <c r="T41" s="374">
        <v>8</v>
      </c>
      <c r="U41" s="374">
        <v>16</v>
      </c>
      <c r="V41" s="374">
        <v>16</v>
      </c>
      <c r="W41" s="374">
        <v>17</v>
      </c>
      <c r="X41" s="374">
        <v>17</v>
      </c>
      <c r="Y41" s="374">
        <v>17</v>
      </c>
      <c r="Z41" s="374">
        <v>17</v>
      </c>
      <c r="AA41" s="374">
        <v>32</v>
      </c>
      <c r="AB41" s="374">
        <v>40</v>
      </c>
      <c r="AC41" s="374">
        <v>37</v>
      </c>
      <c r="AD41" s="374">
        <v>46</v>
      </c>
      <c r="AE41" s="374">
        <v>38</v>
      </c>
      <c r="AF41" s="374">
        <v>47</v>
      </c>
      <c r="AG41" s="374">
        <v>8</v>
      </c>
      <c r="AH41" s="374">
        <v>8</v>
      </c>
      <c r="AI41" s="374">
        <v>8</v>
      </c>
      <c r="AJ41" s="374">
        <v>8</v>
      </c>
      <c r="AK41" s="374">
        <v>9</v>
      </c>
      <c r="AL41" s="374">
        <v>8</v>
      </c>
      <c r="AM41" s="374"/>
      <c r="AN41" s="374"/>
      <c r="AO41" s="374"/>
      <c r="AP41" s="374"/>
      <c r="AQ41" s="374"/>
      <c r="AR41" s="374"/>
      <c r="AS41" s="374"/>
      <c r="AT41" s="374"/>
      <c r="AU41" s="374"/>
      <c r="AV41" s="374"/>
      <c r="AW41" s="374"/>
      <c r="AX41" s="374"/>
      <c r="AY41" s="374"/>
      <c r="AZ41" s="374"/>
      <c r="BA41" s="423"/>
      <c r="BB41" s="374">
        <v>190</v>
      </c>
      <c r="BC41" s="374"/>
      <c r="BD41" s="374"/>
      <c r="BE41" s="374"/>
      <c r="BF41" s="374" t="s">
        <v>227</v>
      </c>
      <c r="BG41" s="374" t="s">
        <v>227</v>
      </c>
      <c r="BH41" s="374" t="s">
        <v>227</v>
      </c>
      <c r="BI41" s="374" t="s">
        <v>227</v>
      </c>
      <c r="BJ41" s="374" t="s">
        <v>227</v>
      </c>
      <c r="BK41" s="374" t="s">
        <v>227</v>
      </c>
      <c r="BL41" s="374" t="s">
        <v>227</v>
      </c>
      <c r="BM41" s="374" t="s">
        <v>227</v>
      </c>
      <c r="BN41" s="374" t="s">
        <v>227</v>
      </c>
      <c r="BO41" s="374" t="s">
        <v>227</v>
      </c>
      <c r="BP41" s="374" t="s">
        <v>227</v>
      </c>
      <c r="BQ41" s="374" t="s">
        <v>227</v>
      </c>
      <c r="BR41" s="374" t="s">
        <v>227</v>
      </c>
      <c r="BS41" s="374" t="s">
        <v>227</v>
      </c>
      <c r="BT41" s="374" t="s">
        <v>227</v>
      </c>
      <c r="BU41" s="374" t="s">
        <v>247</v>
      </c>
      <c r="BV41" s="374" t="s">
        <v>247</v>
      </c>
      <c r="BW41" s="374"/>
    </row>
    <row r="42" spans="1:75" s="2" customFormat="1" ht="15.75" x14ac:dyDescent="0.25">
      <c r="A42" s="374">
        <v>40</v>
      </c>
      <c r="B42" s="374">
        <v>840</v>
      </c>
      <c r="C42" s="374" t="s">
        <v>157</v>
      </c>
      <c r="D42" s="375" t="s">
        <v>1469</v>
      </c>
      <c r="E42" s="390" t="s">
        <v>1470</v>
      </c>
      <c r="F42" s="390" t="s">
        <v>1471</v>
      </c>
      <c r="G42" s="374" t="s">
        <v>113</v>
      </c>
      <c r="H42" s="374">
        <v>1119</v>
      </c>
      <c r="I42" s="374" t="s">
        <v>171</v>
      </c>
      <c r="J42" s="374">
        <v>815485912</v>
      </c>
      <c r="K42" s="481">
        <v>40767</v>
      </c>
      <c r="L42" s="384">
        <v>21376679759</v>
      </c>
      <c r="M42" s="378">
        <v>434453265431</v>
      </c>
      <c r="N42" s="510">
        <v>42109</v>
      </c>
      <c r="O42" s="374">
        <v>10</v>
      </c>
      <c r="P42" s="374">
        <v>10</v>
      </c>
      <c r="Q42" s="374">
        <v>9</v>
      </c>
      <c r="R42" s="374">
        <v>10</v>
      </c>
      <c r="S42" s="374">
        <v>8</v>
      </c>
      <c r="T42" s="374">
        <v>8</v>
      </c>
      <c r="U42" s="374">
        <v>17</v>
      </c>
      <c r="V42" s="374">
        <v>17</v>
      </c>
      <c r="W42" s="374">
        <v>17</v>
      </c>
      <c r="X42" s="374">
        <v>18</v>
      </c>
      <c r="Y42" s="374">
        <v>18</v>
      </c>
      <c r="Z42" s="374">
        <v>17</v>
      </c>
      <c r="AA42" s="374">
        <v>25</v>
      </c>
      <c r="AB42" s="374">
        <v>25</v>
      </c>
      <c r="AC42" s="374">
        <v>35</v>
      </c>
      <c r="AD42" s="374">
        <v>28</v>
      </c>
      <c r="AE42" s="374">
        <v>30</v>
      </c>
      <c r="AF42" s="374">
        <v>30</v>
      </c>
      <c r="AG42" s="374">
        <v>9</v>
      </c>
      <c r="AH42" s="374">
        <v>9</v>
      </c>
      <c r="AI42" s="374">
        <v>9</v>
      </c>
      <c r="AJ42" s="374">
        <v>8</v>
      </c>
      <c r="AK42" s="374">
        <v>8</v>
      </c>
      <c r="AL42" s="374">
        <v>8</v>
      </c>
      <c r="AM42" s="374"/>
      <c r="AN42" s="374"/>
      <c r="AO42" s="374"/>
      <c r="AP42" s="374"/>
      <c r="AQ42" s="374"/>
      <c r="AR42" s="374"/>
      <c r="AS42" s="374"/>
      <c r="AT42" s="374"/>
      <c r="AU42" s="374"/>
      <c r="AV42" s="374"/>
      <c r="AW42" s="374"/>
      <c r="AX42" s="374"/>
      <c r="AY42" s="374"/>
      <c r="AZ42" s="374"/>
      <c r="BA42" s="423"/>
      <c r="BB42" s="374">
        <v>165</v>
      </c>
      <c r="BC42" s="374"/>
      <c r="BD42" s="374"/>
      <c r="BE42" s="374"/>
      <c r="BF42" s="374" t="s">
        <v>227</v>
      </c>
      <c r="BG42" s="374" t="s">
        <v>227</v>
      </c>
      <c r="BH42" s="374" t="s">
        <v>227</v>
      </c>
      <c r="BI42" s="374" t="s">
        <v>227</v>
      </c>
      <c r="BJ42" s="374" t="s">
        <v>227</v>
      </c>
      <c r="BK42" s="374" t="s">
        <v>227</v>
      </c>
      <c r="BL42" s="374" t="s">
        <v>227</v>
      </c>
      <c r="BM42" s="374" t="s">
        <v>227</v>
      </c>
      <c r="BN42" s="374" t="s">
        <v>227</v>
      </c>
      <c r="BO42" s="374" t="s">
        <v>227</v>
      </c>
      <c r="BP42" s="374" t="s">
        <v>227</v>
      </c>
      <c r="BQ42" s="374" t="s">
        <v>227</v>
      </c>
      <c r="BR42" s="374" t="s">
        <v>227</v>
      </c>
      <c r="BS42" s="374" t="s">
        <v>227</v>
      </c>
      <c r="BT42" s="374" t="s">
        <v>227</v>
      </c>
      <c r="BU42" s="374" t="s">
        <v>247</v>
      </c>
      <c r="BV42" s="374" t="s">
        <v>247</v>
      </c>
      <c r="BW42" s="374"/>
    </row>
    <row r="43" spans="1:75" s="2" customFormat="1" ht="15.75" x14ac:dyDescent="0.25">
      <c r="A43" s="374">
        <v>41</v>
      </c>
      <c r="B43" s="374">
        <v>841</v>
      </c>
      <c r="C43" s="374" t="s">
        <v>157</v>
      </c>
      <c r="D43" s="375" t="s">
        <v>1472</v>
      </c>
      <c r="E43" s="390" t="s">
        <v>1090</v>
      </c>
      <c r="F43" s="390" t="s">
        <v>1091</v>
      </c>
      <c r="G43" s="374" t="s">
        <v>113</v>
      </c>
      <c r="H43" s="374">
        <v>2646</v>
      </c>
      <c r="I43" s="374" t="s">
        <v>171</v>
      </c>
      <c r="J43" s="374">
        <v>120448126</v>
      </c>
      <c r="K43" s="481">
        <v>40909</v>
      </c>
      <c r="L43" s="384">
        <v>21315441852</v>
      </c>
      <c r="M43" s="378">
        <v>306931284360</v>
      </c>
      <c r="N43" s="510">
        <v>44757</v>
      </c>
      <c r="O43" s="374">
        <v>9</v>
      </c>
      <c r="P43" s="374">
        <v>10</v>
      </c>
      <c r="Q43" s="374">
        <v>10</v>
      </c>
      <c r="R43" s="374">
        <v>9</v>
      </c>
      <c r="S43" s="374">
        <v>9</v>
      </c>
      <c r="T43" s="374">
        <v>9</v>
      </c>
      <c r="U43" s="374">
        <v>17</v>
      </c>
      <c r="V43" s="374">
        <v>16</v>
      </c>
      <c r="W43" s="374">
        <v>18</v>
      </c>
      <c r="X43" s="374">
        <v>16</v>
      </c>
      <c r="Y43" s="374">
        <v>18</v>
      </c>
      <c r="Z43" s="374">
        <v>18</v>
      </c>
      <c r="AA43" s="374">
        <v>48</v>
      </c>
      <c r="AB43" s="374">
        <v>50</v>
      </c>
      <c r="AC43" s="374">
        <v>50</v>
      </c>
      <c r="AD43" s="374">
        <v>51</v>
      </c>
      <c r="AE43" s="374">
        <v>45</v>
      </c>
      <c r="AF43" s="374">
        <v>52</v>
      </c>
      <c r="AG43" s="374">
        <v>10</v>
      </c>
      <c r="AH43" s="374">
        <v>9</v>
      </c>
      <c r="AI43" s="374">
        <v>9</v>
      </c>
      <c r="AJ43" s="374">
        <v>9</v>
      </c>
      <c r="AK43" s="374">
        <v>10</v>
      </c>
      <c r="AL43" s="374">
        <v>9</v>
      </c>
      <c r="AM43" s="374"/>
      <c r="AN43" s="374"/>
      <c r="AO43" s="374"/>
      <c r="AP43" s="374"/>
      <c r="AQ43" s="374"/>
      <c r="AR43" s="374"/>
      <c r="AS43" s="374"/>
      <c r="AT43" s="374"/>
      <c r="AU43" s="374"/>
      <c r="AV43" s="374"/>
      <c r="AW43" s="374"/>
      <c r="AX43" s="374"/>
      <c r="AY43" s="374"/>
      <c r="AZ43" s="374"/>
      <c r="BA43" s="423"/>
      <c r="BB43" s="374">
        <v>195</v>
      </c>
      <c r="BC43" s="374"/>
      <c r="BD43" s="374"/>
      <c r="BE43" s="374"/>
      <c r="BF43" s="374" t="s">
        <v>222</v>
      </c>
      <c r="BG43" s="374" t="s">
        <v>222</v>
      </c>
      <c r="BH43" s="374" t="s">
        <v>222</v>
      </c>
      <c r="BI43" s="374" t="s">
        <v>222</v>
      </c>
      <c r="BJ43" s="374" t="s">
        <v>222</v>
      </c>
      <c r="BK43" s="374" t="s">
        <v>222</v>
      </c>
      <c r="BL43" s="374" t="s">
        <v>222</v>
      </c>
      <c r="BM43" s="374" t="s">
        <v>222</v>
      </c>
      <c r="BN43" s="374" t="s">
        <v>222</v>
      </c>
      <c r="BO43" s="374" t="s">
        <v>222</v>
      </c>
      <c r="BP43" s="374" t="s">
        <v>222</v>
      </c>
      <c r="BQ43" s="374" t="s">
        <v>222</v>
      </c>
      <c r="BR43" s="374" t="s">
        <v>222</v>
      </c>
      <c r="BS43" s="374" t="s">
        <v>222</v>
      </c>
      <c r="BT43" s="374" t="s">
        <v>222</v>
      </c>
      <c r="BU43" s="374" t="s">
        <v>718</v>
      </c>
      <c r="BV43" s="374" t="s">
        <v>718</v>
      </c>
      <c r="BW43" s="374"/>
    </row>
    <row r="44" spans="1:75" s="2" customFormat="1" ht="15.75" x14ac:dyDescent="0.25">
      <c r="A44" s="374">
        <v>42</v>
      </c>
      <c r="B44" s="374">
        <v>842</v>
      </c>
      <c r="C44" s="374" t="s">
        <v>157</v>
      </c>
      <c r="D44" s="375" t="s">
        <v>1473</v>
      </c>
      <c r="E44" s="390" t="s">
        <v>1474</v>
      </c>
      <c r="F44" s="390" t="s">
        <v>1475</v>
      </c>
      <c r="G44" s="374" t="s">
        <v>113</v>
      </c>
      <c r="H44" s="374">
        <v>998</v>
      </c>
      <c r="I44" s="374" t="s">
        <v>171</v>
      </c>
      <c r="J44" s="374">
        <v>104011801</v>
      </c>
      <c r="K44" s="481">
        <v>40864</v>
      </c>
      <c r="L44" s="384">
        <v>21282206027</v>
      </c>
      <c r="M44" s="378">
        <v>978948765648</v>
      </c>
      <c r="N44" s="510" t="s">
        <v>1476</v>
      </c>
      <c r="O44" s="374">
        <v>8</v>
      </c>
      <c r="P44" s="374">
        <v>8</v>
      </c>
      <c r="Q44" s="374">
        <v>8</v>
      </c>
      <c r="R44" s="374">
        <v>8</v>
      </c>
      <c r="S44" s="374">
        <v>8</v>
      </c>
      <c r="T44" s="374">
        <v>8</v>
      </c>
      <c r="U44" s="374">
        <v>16</v>
      </c>
      <c r="V44" s="374">
        <v>18</v>
      </c>
      <c r="W44" s="374">
        <v>16</v>
      </c>
      <c r="X44" s="374">
        <v>17</v>
      </c>
      <c r="Y44" s="374">
        <v>18</v>
      </c>
      <c r="Z44" s="374">
        <v>17</v>
      </c>
      <c r="AA44" s="374">
        <v>38</v>
      </c>
      <c r="AB44" s="374">
        <v>30</v>
      </c>
      <c r="AC44" s="374">
        <v>35</v>
      </c>
      <c r="AD44" s="374">
        <v>32</v>
      </c>
      <c r="AE44" s="374">
        <v>37</v>
      </c>
      <c r="AF44" s="374">
        <v>33</v>
      </c>
      <c r="AG44" s="374">
        <v>9</v>
      </c>
      <c r="AH44" s="374">
        <v>9</v>
      </c>
      <c r="AI44" s="374">
        <v>10</v>
      </c>
      <c r="AJ44" s="374">
        <v>9</v>
      </c>
      <c r="AK44" s="374">
        <v>9</v>
      </c>
      <c r="AL44" s="374">
        <v>9</v>
      </c>
      <c r="AM44" s="374"/>
      <c r="AN44" s="374"/>
      <c r="AO44" s="374"/>
      <c r="AP44" s="374"/>
      <c r="AQ44" s="374"/>
      <c r="AR44" s="374"/>
      <c r="AS44" s="374"/>
      <c r="AT44" s="374"/>
      <c r="AU44" s="374"/>
      <c r="AV44" s="374"/>
      <c r="AW44" s="374"/>
      <c r="AX44" s="374"/>
      <c r="AY44" s="374"/>
      <c r="AZ44" s="374"/>
      <c r="BA44" s="423"/>
      <c r="BB44" s="374">
        <v>152</v>
      </c>
      <c r="BC44" s="374"/>
      <c r="BD44" s="374"/>
      <c r="BE44" s="374"/>
      <c r="BF44" s="374" t="s">
        <v>227</v>
      </c>
      <c r="BG44" s="374" t="s">
        <v>227</v>
      </c>
      <c r="BH44" s="374" t="s">
        <v>227</v>
      </c>
      <c r="BI44" s="374" t="s">
        <v>227</v>
      </c>
      <c r="BJ44" s="374" t="s">
        <v>227</v>
      </c>
      <c r="BK44" s="374" t="s">
        <v>227</v>
      </c>
      <c r="BL44" s="374" t="s">
        <v>227</v>
      </c>
      <c r="BM44" s="374" t="s">
        <v>227</v>
      </c>
      <c r="BN44" s="374" t="s">
        <v>227</v>
      </c>
      <c r="BO44" s="374" t="s">
        <v>227</v>
      </c>
      <c r="BP44" s="374" t="s">
        <v>227</v>
      </c>
      <c r="BQ44" s="374" t="s">
        <v>227</v>
      </c>
      <c r="BR44" s="374" t="s">
        <v>227</v>
      </c>
      <c r="BS44" s="374" t="s">
        <v>227</v>
      </c>
      <c r="BT44" s="374" t="s">
        <v>227</v>
      </c>
      <c r="BU44" s="374" t="s">
        <v>247</v>
      </c>
      <c r="BV44" s="374" t="s">
        <v>247</v>
      </c>
      <c r="BW44" s="374"/>
    </row>
    <row r="45" spans="1:75" s="2" customFormat="1" ht="15.75" x14ac:dyDescent="0.25">
      <c r="A45" s="374">
        <v>43</v>
      </c>
      <c r="B45" s="380">
        <v>843</v>
      </c>
      <c r="C45" s="380" t="s">
        <v>157</v>
      </c>
      <c r="D45" s="381" t="s">
        <v>1477</v>
      </c>
      <c r="E45" s="395" t="s">
        <v>1478</v>
      </c>
      <c r="F45" s="395" t="s">
        <v>1479</v>
      </c>
      <c r="G45" s="380" t="s">
        <v>113</v>
      </c>
      <c r="H45" s="380">
        <v>3677</v>
      </c>
      <c r="I45" s="380" t="s">
        <v>171</v>
      </c>
      <c r="J45" s="380">
        <v>194215759</v>
      </c>
      <c r="K45" s="482">
        <v>41030</v>
      </c>
      <c r="L45" s="374">
        <v>21139548338</v>
      </c>
      <c r="M45" s="378">
        <v>295526670405</v>
      </c>
      <c r="N45" s="510">
        <v>45831</v>
      </c>
      <c r="O45" s="374">
        <v>9</v>
      </c>
      <c r="P45" s="374">
        <v>9</v>
      </c>
      <c r="Q45" s="374">
        <v>9</v>
      </c>
      <c r="R45" s="374">
        <v>9</v>
      </c>
      <c r="S45" s="374">
        <v>9</v>
      </c>
      <c r="T45" s="374">
        <v>8</v>
      </c>
      <c r="U45" s="374">
        <v>17</v>
      </c>
      <c r="V45" s="374">
        <v>18</v>
      </c>
      <c r="W45" s="374">
        <v>17</v>
      </c>
      <c r="X45" s="374">
        <v>18</v>
      </c>
      <c r="Y45" s="374">
        <v>18</v>
      </c>
      <c r="Z45" s="374">
        <v>17</v>
      </c>
      <c r="AA45" s="374">
        <v>35</v>
      </c>
      <c r="AB45" s="374">
        <v>37</v>
      </c>
      <c r="AC45" s="374">
        <v>36</v>
      </c>
      <c r="AD45" s="374">
        <v>39</v>
      </c>
      <c r="AE45" s="374">
        <v>35</v>
      </c>
      <c r="AF45" s="374">
        <v>40</v>
      </c>
      <c r="AG45" s="374">
        <v>9</v>
      </c>
      <c r="AH45" s="374">
        <v>9</v>
      </c>
      <c r="AI45" s="374">
        <v>9</v>
      </c>
      <c r="AJ45" s="374">
        <v>9</v>
      </c>
      <c r="AK45" s="374">
        <v>9</v>
      </c>
      <c r="AL45" s="374">
        <v>9</v>
      </c>
      <c r="AM45" s="374"/>
      <c r="AN45" s="374"/>
      <c r="AO45" s="374"/>
      <c r="AP45" s="374"/>
      <c r="AQ45" s="374"/>
      <c r="AR45" s="374"/>
      <c r="AS45" s="374"/>
      <c r="AT45" s="374"/>
      <c r="AU45" s="374"/>
      <c r="AV45" s="374"/>
      <c r="AW45" s="374"/>
      <c r="AX45" s="374"/>
      <c r="AY45" s="374"/>
      <c r="AZ45" s="374"/>
      <c r="BA45" s="423"/>
      <c r="BB45" s="374">
        <v>181</v>
      </c>
      <c r="BC45" s="374"/>
      <c r="BD45" s="374"/>
      <c r="BE45" s="374"/>
      <c r="BF45" s="374" t="s">
        <v>222</v>
      </c>
      <c r="BG45" s="374" t="s">
        <v>222</v>
      </c>
      <c r="BH45" s="374" t="s">
        <v>222</v>
      </c>
      <c r="BI45" s="374" t="s">
        <v>222</v>
      </c>
      <c r="BJ45" s="374" t="s">
        <v>222</v>
      </c>
      <c r="BK45" s="374" t="s">
        <v>222</v>
      </c>
      <c r="BL45" s="374" t="s">
        <v>222</v>
      </c>
      <c r="BM45" s="374" t="s">
        <v>222</v>
      </c>
      <c r="BN45" s="374" t="s">
        <v>222</v>
      </c>
      <c r="BO45" s="374" t="s">
        <v>222</v>
      </c>
      <c r="BP45" s="374" t="s">
        <v>222</v>
      </c>
      <c r="BQ45" s="374" t="s">
        <v>222</v>
      </c>
      <c r="BR45" s="374" t="s">
        <v>222</v>
      </c>
      <c r="BS45" s="374" t="s">
        <v>222</v>
      </c>
      <c r="BT45" s="374" t="s">
        <v>222</v>
      </c>
      <c r="BU45" s="374" t="s">
        <v>232</v>
      </c>
      <c r="BV45" s="374" t="s">
        <v>232</v>
      </c>
      <c r="BW45" s="374"/>
    </row>
    <row r="46" spans="1:75" s="2" customFormat="1" ht="15.75" x14ac:dyDescent="0.25">
      <c r="A46" s="374">
        <v>44</v>
      </c>
      <c r="B46" s="374">
        <v>844</v>
      </c>
      <c r="C46" s="374" t="s">
        <v>157</v>
      </c>
      <c r="D46" s="375" t="s">
        <v>1480</v>
      </c>
      <c r="E46" s="390" t="s">
        <v>1187</v>
      </c>
      <c r="F46" s="390" t="s">
        <v>1481</v>
      </c>
      <c r="G46" s="374" t="s">
        <v>113</v>
      </c>
      <c r="H46" s="374">
        <v>3157</v>
      </c>
      <c r="I46" s="374" t="s">
        <v>171</v>
      </c>
      <c r="J46" s="374">
        <v>196029405</v>
      </c>
      <c r="K46" s="481">
        <v>41465</v>
      </c>
      <c r="L46" s="384">
        <v>21125332204</v>
      </c>
      <c r="M46" s="378">
        <v>886248520403</v>
      </c>
      <c r="N46" s="510">
        <v>45135</v>
      </c>
      <c r="O46" s="374">
        <v>8</v>
      </c>
      <c r="P46" s="374">
        <v>8</v>
      </c>
      <c r="Q46" s="374">
        <v>8</v>
      </c>
      <c r="R46" s="374">
        <v>8</v>
      </c>
      <c r="S46" s="374">
        <v>8</v>
      </c>
      <c r="T46" s="374">
        <v>8</v>
      </c>
      <c r="U46" s="374">
        <v>16</v>
      </c>
      <c r="V46" s="374">
        <v>17</v>
      </c>
      <c r="W46" s="374">
        <v>17</v>
      </c>
      <c r="X46" s="374">
        <v>17</v>
      </c>
      <c r="Y46" s="374">
        <v>17</v>
      </c>
      <c r="Z46" s="374">
        <v>16</v>
      </c>
      <c r="AA46" s="374">
        <v>34</v>
      </c>
      <c r="AB46" s="374">
        <v>50</v>
      </c>
      <c r="AC46" s="374">
        <v>40</v>
      </c>
      <c r="AD46" s="374">
        <v>51</v>
      </c>
      <c r="AE46" s="374">
        <v>40</v>
      </c>
      <c r="AF46" s="374">
        <v>51</v>
      </c>
      <c r="AG46" s="374">
        <v>9</v>
      </c>
      <c r="AH46" s="374">
        <v>9</v>
      </c>
      <c r="AI46" s="374">
        <v>9</v>
      </c>
      <c r="AJ46" s="374">
        <v>9</v>
      </c>
      <c r="AK46" s="374">
        <v>9</v>
      </c>
      <c r="AL46" s="374">
        <v>9</v>
      </c>
      <c r="AM46" s="374"/>
      <c r="AN46" s="374"/>
      <c r="AO46" s="374"/>
      <c r="AP46" s="374"/>
      <c r="AQ46" s="374"/>
      <c r="AR46" s="374"/>
      <c r="AS46" s="374"/>
      <c r="AT46" s="374"/>
      <c r="AU46" s="374"/>
      <c r="AV46" s="374"/>
      <c r="AW46" s="374"/>
      <c r="AX46" s="374"/>
      <c r="AY46" s="374"/>
      <c r="AZ46" s="374"/>
      <c r="BA46" s="423"/>
      <c r="BB46" s="374">
        <v>193</v>
      </c>
      <c r="BC46" s="374"/>
      <c r="BD46" s="374"/>
      <c r="BE46" s="374"/>
      <c r="BF46" s="374" t="s">
        <v>222</v>
      </c>
      <c r="BG46" s="374" t="s">
        <v>222</v>
      </c>
      <c r="BH46" s="374" t="s">
        <v>222</v>
      </c>
      <c r="BI46" s="374" t="s">
        <v>222</v>
      </c>
      <c r="BJ46" s="374" t="s">
        <v>222</v>
      </c>
      <c r="BK46" s="374" t="s">
        <v>222</v>
      </c>
      <c r="BL46" s="374" t="s">
        <v>222</v>
      </c>
      <c r="BM46" s="374" t="s">
        <v>222</v>
      </c>
      <c r="BN46" s="374" t="s">
        <v>222</v>
      </c>
      <c r="BO46" s="374" t="s">
        <v>222</v>
      </c>
      <c r="BP46" s="374" t="s">
        <v>222</v>
      </c>
      <c r="BQ46" s="374" t="s">
        <v>222</v>
      </c>
      <c r="BR46" s="374" t="s">
        <v>222</v>
      </c>
      <c r="BS46" s="374" t="s">
        <v>222</v>
      </c>
      <c r="BT46" s="374" t="s">
        <v>222</v>
      </c>
      <c r="BU46" s="374" t="s">
        <v>232</v>
      </c>
      <c r="BV46" s="374" t="s">
        <v>232</v>
      </c>
      <c r="BW46" s="374"/>
    </row>
    <row r="47" spans="1:75" s="2" customFormat="1" ht="15.75" x14ac:dyDescent="0.25">
      <c r="A47" s="374">
        <v>45</v>
      </c>
      <c r="B47" s="374">
        <v>845</v>
      </c>
      <c r="C47" s="374" t="s">
        <v>157</v>
      </c>
      <c r="D47" s="375" t="s">
        <v>1482</v>
      </c>
      <c r="E47" s="390" t="s">
        <v>1140</v>
      </c>
      <c r="F47" s="390" t="s">
        <v>1141</v>
      </c>
      <c r="G47" s="374" t="s">
        <v>113</v>
      </c>
      <c r="H47" s="374">
        <v>2595</v>
      </c>
      <c r="I47" s="374" t="s">
        <v>171</v>
      </c>
      <c r="J47" s="374">
        <v>301065841</v>
      </c>
      <c r="K47" s="481">
        <v>41173</v>
      </c>
      <c r="L47" s="384">
        <v>21662725186</v>
      </c>
      <c r="M47" s="378">
        <v>320690211252</v>
      </c>
      <c r="N47" s="510">
        <v>44715</v>
      </c>
      <c r="O47" s="374">
        <v>8</v>
      </c>
      <c r="P47" s="374">
        <v>8</v>
      </c>
      <c r="Q47" s="374">
        <v>9</v>
      </c>
      <c r="R47" s="374">
        <v>9</v>
      </c>
      <c r="S47" s="374">
        <v>9</v>
      </c>
      <c r="T47" s="374">
        <v>9</v>
      </c>
      <c r="U47" s="374">
        <v>17</v>
      </c>
      <c r="V47" s="374">
        <v>18</v>
      </c>
      <c r="W47" s="374">
        <v>18</v>
      </c>
      <c r="X47" s="374">
        <v>19</v>
      </c>
      <c r="Y47" s="374">
        <v>18</v>
      </c>
      <c r="Z47" s="374">
        <v>18</v>
      </c>
      <c r="AA47" s="374">
        <v>32</v>
      </c>
      <c r="AB47" s="374">
        <v>45</v>
      </c>
      <c r="AC47" s="374">
        <v>43</v>
      </c>
      <c r="AD47" s="374">
        <v>45</v>
      </c>
      <c r="AE47" s="374">
        <v>40</v>
      </c>
      <c r="AF47" s="374">
        <v>50</v>
      </c>
      <c r="AG47" s="374">
        <v>9</v>
      </c>
      <c r="AH47" s="374">
        <v>9</v>
      </c>
      <c r="AI47" s="374">
        <v>9</v>
      </c>
      <c r="AJ47" s="374">
        <v>9</v>
      </c>
      <c r="AK47" s="374">
        <v>9</v>
      </c>
      <c r="AL47" s="374">
        <v>9</v>
      </c>
      <c r="AM47" s="374"/>
      <c r="AN47" s="374"/>
      <c r="AO47" s="374"/>
      <c r="AP47" s="374"/>
      <c r="AQ47" s="374"/>
      <c r="AR47" s="374"/>
      <c r="AS47" s="374"/>
      <c r="AT47" s="374"/>
      <c r="AU47" s="374"/>
      <c r="AV47" s="374"/>
      <c r="AW47" s="374"/>
      <c r="AX47" s="374"/>
      <c r="AY47" s="374"/>
      <c r="AZ47" s="374"/>
      <c r="BA47" s="423"/>
      <c r="BB47" s="374">
        <v>190</v>
      </c>
      <c r="BC47" s="374"/>
      <c r="BD47" s="374"/>
      <c r="BE47" s="374"/>
      <c r="BF47" s="374" t="s">
        <v>227</v>
      </c>
      <c r="BG47" s="374" t="s">
        <v>227</v>
      </c>
      <c r="BH47" s="374" t="s">
        <v>227</v>
      </c>
      <c r="BI47" s="374" t="s">
        <v>227</v>
      </c>
      <c r="BJ47" s="374" t="s">
        <v>227</v>
      </c>
      <c r="BK47" s="374" t="s">
        <v>227</v>
      </c>
      <c r="BL47" s="374" t="s">
        <v>227</v>
      </c>
      <c r="BM47" s="374" t="s">
        <v>227</v>
      </c>
      <c r="BN47" s="374" t="s">
        <v>227</v>
      </c>
      <c r="BO47" s="374" t="s">
        <v>227</v>
      </c>
      <c r="BP47" s="374" t="s">
        <v>227</v>
      </c>
      <c r="BQ47" s="374" t="s">
        <v>227</v>
      </c>
      <c r="BR47" s="374" t="s">
        <v>227</v>
      </c>
      <c r="BS47" s="374" t="s">
        <v>227</v>
      </c>
      <c r="BT47" s="374" t="s">
        <v>227</v>
      </c>
      <c r="BU47" s="374" t="s">
        <v>247</v>
      </c>
      <c r="BV47" s="374" t="s">
        <v>247</v>
      </c>
      <c r="BW47" s="374"/>
    </row>
    <row r="48" spans="1:75" s="2" customFormat="1" ht="15.75" x14ac:dyDescent="0.25">
      <c r="A48" s="374">
        <v>46</v>
      </c>
      <c r="B48" s="380">
        <v>846</v>
      </c>
      <c r="C48" s="380" t="s">
        <v>157</v>
      </c>
      <c r="D48" s="381" t="s">
        <v>1483</v>
      </c>
      <c r="E48" s="395" t="s">
        <v>1484</v>
      </c>
      <c r="F48" s="395" t="s">
        <v>1485</v>
      </c>
      <c r="G48" s="380" t="s">
        <v>113</v>
      </c>
      <c r="H48" s="380">
        <v>3658</v>
      </c>
      <c r="I48" s="380" t="s">
        <v>171</v>
      </c>
      <c r="J48" s="380">
        <v>112835171</v>
      </c>
      <c r="K48" s="482" t="s">
        <v>1486</v>
      </c>
      <c r="L48" s="384">
        <v>21002966787</v>
      </c>
      <c r="M48" s="378">
        <v>904949494376</v>
      </c>
      <c r="N48" s="510">
        <v>45843</v>
      </c>
      <c r="O48" s="374">
        <v>8</v>
      </c>
      <c r="P48" s="374">
        <v>8</v>
      </c>
      <c r="Q48" s="374">
        <v>9</v>
      </c>
      <c r="R48" s="374">
        <v>9</v>
      </c>
      <c r="S48" s="374">
        <v>9</v>
      </c>
      <c r="T48" s="374">
        <v>9</v>
      </c>
      <c r="U48" s="374">
        <v>18</v>
      </c>
      <c r="V48" s="374">
        <v>19</v>
      </c>
      <c r="W48" s="374">
        <v>19</v>
      </c>
      <c r="X48" s="374">
        <v>17</v>
      </c>
      <c r="Y48" s="374">
        <v>17</v>
      </c>
      <c r="Z48" s="374">
        <v>17</v>
      </c>
      <c r="AA48" s="374">
        <v>38</v>
      </c>
      <c r="AB48" s="374">
        <v>48</v>
      </c>
      <c r="AC48" s="374">
        <v>45</v>
      </c>
      <c r="AD48" s="374">
        <v>48</v>
      </c>
      <c r="AE48" s="374">
        <v>40</v>
      </c>
      <c r="AF48" s="374">
        <v>50</v>
      </c>
      <c r="AG48" s="374">
        <v>9</v>
      </c>
      <c r="AH48" s="374">
        <v>9</v>
      </c>
      <c r="AI48" s="374">
        <v>9</v>
      </c>
      <c r="AJ48" s="374">
        <v>9</v>
      </c>
      <c r="AK48" s="374">
        <v>10</v>
      </c>
      <c r="AL48" s="374">
        <v>9</v>
      </c>
      <c r="AM48" s="374"/>
      <c r="AN48" s="374"/>
      <c r="AO48" s="374"/>
      <c r="AP48" s="374"/>
      <c r="AQ48" s="374"/>
      <c r="AR48" s="374"/>
      <c r="AS48" s="374"/>
      <c r="AT48" s="374"/>
      <c r="AU48" s="374"/>
      <c r="AV48" s="374"/>
      <c r="AW48" s="374"/>
      <c r="AX48" s="374"/>
      <c r="AY48" s="374"/>
      <c r="AZ48" s="374"/>
      <c r="BA48" s="423"/>
      <c r="BB48" s="374">
        <v>184</v>
      </c>
      <c r="BC48" s="374"/>
      <c r="BD48" s="374"/>
      <c r="BE48" s="374"/>
      <c r="BF48" s="374" t="s">
        <v>222</v>
      </c>
      <c r="BG48" s="374" t="s">
        <v>222</v>
      </c>
      <c r="BH48" s="374" t="s">
        <v>222</v>
      </c>
      <c r="BI48" s="374" t="s">
        <v>222</v>
      </c>
      <c r="BJ48" s="374" t="s">
        <v>222</v>
      </c>
      <c r="BK48" s="374" t="s">
        <v>222</v>
      </c>
      <c r="BL48" s="374" t="s">
        <v>222</v>
      </c>
      <c r="BM48" s="374" t="s">
        <v>222</v>
      </c>
      <c r="BN48" s="374" t="s">
        <v>222</v>
      </c>
      <c r="BO48" s="374" t="s">
        <v>222</v>
      </c>
      <c r="BP48" s="374" t="s">
        <v>222</v>
      </c>
      <c r="BQ48" s="374" t="s">
        <v>222</v>
      </c>
      <c r="BR48" s="374" t="s">
        <v>222</v>
      </c>
      <c r="BS48" s="374" t="s">
        <v>222</v>
      </c>
      <c r="BT48" s="374" t="s">
        <v>222</v>
      </c>
      <c r="BU48" s="374" t="s">
        <v>222</v>
      </c>
      <c r="BV48" s="374" t="s">
        <v>222</v>
      </c>
      <c r="BW48" s="374"/>
    </row>
    <row r="49" spans="1:75" s="2" customFormat="1" ht="15.75" x14ac:dyDescent="0.25">
      <c r="A49" s="374">
        <v>47</v>
      </c>
      <c r="B49" s="374">
        <v>847</v>
      </c>
      <c r="C49" s="374" t="s">
        <v>157</v>
      </c>
      <c r="D49" s="375" t="s">
        <v>1487</v>
      </c>
      <c r="E49" s="390" t="s">
        <v>1488</v>
      </c>
      <c r="F49" s="390" t="s">
        <v>1489</v>
      </c>
      <c r="G49" s="374" t="s">
        <v>113</v>
      </c>
      <c r="H49" s="374">
        <v>3390</v>
      </c>
      <c r="I49" s="374" t="s">
        <v>171</v>
      </c>
      <c r="J49" s="374">
        <v>304212908</v>
      </c>
      <c r="K49" s="481">
        <v>41413</v>
      </c>
      <c r="L49" s="384">
        <v>21261926384</v>
      </c>
      <c r="M49" s="378">
        <v>394517859692</v>
      </c>
      <c r="N49" s="510">
        <v>45475</v>
      </c>
      <c r="O49" s="374">
        <v>8</v>
      </c>
      <c r="P49" s="374">
        <v>8</v>
      </c>
      <c r="Q49" s="374">
        <v>9</v>
      </c>
      <c r="R49" s="374">
        <v>9</v>
      </c>
      <c r="S49" s="374">
        <v>9</v>
      </c>
      <c r="T49" s="374">
        <v>8</v>
      </c>
      <c r="U49" s="374">
        <v>17</v>
      </c>
      <c r="V49" s="374">
        <v>16</v>
      </c>
      <c r="W49" s="374">
        <v>16</v>
      </c>
      <c r="X49" s="374">
        <v>19</v>
      </c>
      <c r="Y49" s="374">
        <v>17</v>
      </c>
      <c r="Z49" s="374">
        <v>17</v>
      </c>
      <c r="AA49" s="374">
        <v>46</v>
      </c>
      <c r="AB49" s="374">
        <v>51</v>
      </c>
      <c r="AC49" s="374">
        <v>45</v>
      </c>
      <c r="AD49" s="374">
        <v>52</v>
      </c>
      <c r="AE49" s="374">
        <v>45</v>
      </c>
      <c r="AF49" s="374">
        <v>52</v>
      </c>
      <c r="AG49" s="374">
        <v>9</v>
      </c>
      <c r="AH49" s="374">
        <v>10</v>
      </c>
      <c r="AI49" s="374">
        <v>10</v>
      </c>
      <c r="AJ49" s="374">
        <v>10</v>
      </c>
      <c r="AK49" s="374">
        <v>10</v>
      </c>
      <c r="AL49" s="374">
        <v>10</v>
      </c>
      <c r="AM49" s="374"/>
      <c r="AN49" s="374"/>
      <c r="AO49" s="374"/>
      <c r="AP49" s="374"/>
      <c r="AQ49" s="374"/>
      <c r="AR49" s="374"/>
      <c r="AS49" s="374"/>
      <c r="AT49" s="374"/>
      <c r="AU49" s="374"/>
      <c r="AV49" s="374"/>
      <c r="AW49" s="374"/>
      <c r="AX49" s="374"/>
      <c r="AY49" s="374"/>
      <c r="AZ49" s="374"/>
      <c r="BA49" s="423"/>
      <c r="BB49" s="374">
        <v>178</v>
      </c>
      <c r="BC49" s="374"/>
      <c r="BD49" s="374"/>
      <c r="BE49" s="374"/>
      <c r="BF49" s="374" t="s">
        <v>222</v>
      </c>
      <c r="BG49" s="374" t="s">
        <v>222</v>
      </c>
      <c r="BH49" s="374" t="s">
        <v>222</v>
      </c>
      <c r="BI49" s="374" t="s">
        <v>222</v>
      </c>
      <c r="BJ49" s="374" t="s">
        <v>222</v>
      </c>
      <c r="BK49" s="374" t="s">
        <v>222</v>
      </c>
      <c r="BL49" s="374" t="s">
        <v>222</v>
      </c>
      <c r="BM49" s="374" t="s">
        <v>222</v>
      </c>
      <c r="BN49" s="374" t="s">
        <v>222</v>
      </c>
      <c r="BO49" s="374" t="s">
        <v>222</v>
      </c>
      <c r="BP49" s="374" t="s">
        <v>222</v>
      </c>
      <c r="BQ49" s="374" t="s">
        <v>222</v>
      </c>
      <c r="BR49" s="374" t="s">
        <v>222</v>
      </c>
      <c r="BS49" s="374" t="s">
        <v>222</v>
      </c>
      <c r="BT49" s="374" t="s">
        <v>222</v>
      </c>
      <c r="BU49" s="374" t="s">
        <v>232</v>
      </c>
      <c r="BV49" s="374" t="s">
        <v>232</v>
      </c>
      <c r="BW49" s="374"/>
    </row>
    <row r="50" spans="1:75" s="2" customFormat="1" ht="15.75" x14ac:dyDescent="0.25">
      <c r="A50" s="374">
        <v>48</v>
      </c>
      <c r="B50" s="374">
        <v>848</v>
      </c>
      <c r="C50" s="374" t="s">
        <v>157</v>
      </c>
      <c r="D50" s="375" t="s">
        <v>1490</v>
      </c>
      <c r="E50" s="390" t="s">
        <v>1491</v>
      </c>
      <c r="F50" s="390" t="s">
        <v>1492</v>
      </c>
      <c r="G50" s="374" t="s">
        <v>113</v>
      </c>
      <c r="H50" s="374">
        <v>3389</v>
      </c>
      <c r="I50" s="374" t="s">
        <v>171</v>
      </c>
      <c r="J50" s="374">
        <v>169032507</v>
      </c>
      <c r="K50" s="481">
        <v>41026</v>
      </c>
      <c r="L50" s="384">
        <v>21110832637</v>
      </c>
      <c r="M50" s="378"/>
      <c r="N50" s="510">
        <v>45475</v>
      </c>
      <c r="O50" s="374">
        <v>8</v>
      </c>
      <c r="P50" s="374">
        <v>8</v>
      </c>
      <c r="Q50" s="374">
        <v>8</v>
      </c>
      <c r="R50" s="374">
        <v>9</v>
      </c>
      <c r="S50" s="374">
        <v>9</v>
      </c>
      <c r="T50" s="374">
        <v>9</v>
      </c>
      <c r="U50" s="374">
        <v>17</v>
      </c>
      <c r="V50" s="374">
        <v>16</v>
      </c>
      <c r="W50" s="374">
        <v>17</v>
      </c>
      <c r="X50" s="374">
        <v>17</v>
      </c>
      <c r="Y50" s="374">
        <v>18</v>
      </c>
      <c r="Z50" s="374">
        <v>16</v>
      </c>
      <c r="AA50" s="374">
        <v>41</v>
      </c>
      <c r="AB50" s="374">
        <v>50</v>
      </c>
      <c r="AC50" s="374">
        <v>48</v>
      </c>
      <c r="AD50" s="374">
        <v>49</v>
      </c>
      <c r="AE50" s="374">
        <v>35</v>
      </c>
      <c r="AF50" s="374">
        <v>50</v>
      </c>
      <c r="AG50" s="374">
        <v>9</v>
      </c>
      <c r="AH50" s="374">
        <v>9</v>
      </c>
      <c r="AI50" s="374">
        <v>10</v>
      </c>
      <c r="AJ50" s="374">
        <v>10</v>
      </c>
      <c r="AK50" s="374">
        <v>9</v>
      </c>
      <c r="AL50" s="374">
        <v>9</v>
      </c>
      <c r="AM50" s="374"/>
      <c r="AN50" s="374"/>
      <c r="AO50" s="374"/>
      <c r="AP50" s="374"/>
      <c r="AQ50" s="374"/>
      <c r="AR50" s="374"/>
      <c r="AS50" s="374"/>
      <c r="AT50" s="374"/>
      <c r="AU50" s="374"/>
      <c r="AV50" s="374"/>
      <c r="AW50" s="374"/>
      <c r="AX50" s="374"/>
      <c r="AY50" s="374"/>
      <c r="AZ50" s="374"/>
      <c r="BA50" s="423"/>
      <c r="BB50" s="374">
        <v>179</v>
      </c>
      <c r="BC50" s="374"/>
      <c r="BD50" s="374"/>
      <c r="BE50" s="374"/>
      <c r="BF50" s="374" t="s">
        <v>222</v>
      </c>
      <c r="BG50" s="374" t="s">
        <v>222</v>
      </c>
      <c r="BH50" s="374" t="s">
        <v>222</v>
      </c>
      <c r="BI50" s="374" t="s">
        <v>222</v>
      </c>
      <c r="BJ50" s="374" t="s">
        <v>222</v>
      </c>
      <c r="BK50" s="374" t="s">
        <v>222</v>
      </c>
      <c r="BL50" s="374" t="s">
        <v>222</v>
      </c>
      <c r="BM50" s="374" t="s">
        <v>222</v>
      </c>
      <c r="BN50" s="374" t="s">
        <v>222</v>
      </c>
      <c r="BO50" s="374" t="s">
        <v>222</v>
      </c>
      <c r="BP50" s="374" t="s">
        <v>222</v>
      </c>
      <c r="BQ50" s="374" t="s">
        <v>222</v>
      </c>
      <c r="BR50" s="374" t="s">
        <v>222</v>
      </c>
      <c r="BS50" s="374" t="s">
        <v>222</v>
      </c>
      <c r="BT50" s="374" t="s">
        <v>222</v>
      </c>
      <c r="BU50" s="374" t="s">
        <v>227</v>
      </c>
      <c r="BV50" s="374" t="s">
        <v>227</v>
      </c>
      <c r="BW50" s="374"/>
    </row>
    <row r="51" spans="1:75" s="2" customFormat="1" ht="15.75" x14ac:dyDescent="0.25">
      <c r="A51" s="374">
        <v>49</v>
      </c>
      <c r="B51" s="374">
        <v>849</v>
      </c>
      <c r="C51" s="374" t="s">
        <v>157</v>
      </c>
      <c r="D51" s="375" t="s">
        <v>1493</v>
      </c>
      <c r="E51" s="390" t="s">
        <v>1494</v>
      </c>
      <c r="F51" s="390" t="s">
        <v>1495</v>
      </c>
      <c r="G51" s="374" t="s">
        <v>113</v>
      </c>
      <c r="H51" s="374">
        <v>1001</v>
      </c>
      <c r="I51" s="374" t="s">
        <v>171</v>
      </c>
      <c r="J51" s="374">
        <v>115859815</v>
      </c>
      <c r="K51" s="481">
        <v>40818</v>
      </c>
      <c r="L51" s="384">
        <v>21686133602</v>
      </c>
      <c r="M51" s="378">
        <v>113977925422</v>
      </c>
      <c r="N51" s="510">
        <v>42177</v>
      </c>
      <c r="O51" s="374">
        <v>9</v>
      </c>
      <c r="P51" s="374">
        <v>9</v>
      </c>
      <c r="Q51" s="374">
        <v>9</v>
      </c>
      <c r="R51" s="374">
        <v>9</v>
      </c>
      <c r="S51" s="374">
        <v>10</v>
      </c>
      <c r="T51" s="374">
        <v>9</v>
      </c>
      <c r="U51" s="374">
        <v>18</v>
      </c>
      <c r="V51" s="374">
        <v>18</v>
      </c>
      <c r="W51" s="374">
        <v>17</v>
      </c>
      <c r="X51" s="374">
        <v>17</v>
      </c>
      <c r="Y51" s="374">
        <v>18</v>
      </c>
      <c r="Z51" s="374">
        <v>18</v>
      </c>
      <c r="AA51" s="374">
        <v>49</v>
      </c>
      <c r="AB51" s="374">
        <v>51</v>
      </c>
      <c r="AC51" s="374">
        <v>55</v>
      </c>
      <c r="AD51" s="374">
        <v>52</v>
      </c>
      <c r="AE51" s="374">
        <v>45</v>
      </c>
      <c r="AF51" s="374">
        <v>52</v>
      </c>
      <c r="AG51" s="374">
        <v>10</v>
      </c>
      <c r="AH51" s="374">
        <v>9</v>
      </c>
      <c r="AI51" s="374">
        <v>9</v>
      </c>
      <c r="AJ51" s="374">
        <v>10</v>
      </c>
      <c r="AK51" s="374">
        <v>10</v>
      </c>
      <c r="AL51" s="374">
        <v>10</v>
      </c>
      <c r="AM51" s="374"/>
      <c r="AN51" s="374"/>
      <c r="AO51" s="374"/>
      <c r="AP51" s="374"/>
      <c r="AQ51" s="374"/>
      <c r="AR51" s="374"/>
      <c r="AS51" s="374"/>
      <c r="AT51" s="374"/>
      <c r="AU51" s="374"/>
      <c r="AV51" s="374"/>
      <c r="AW51" s="374"/>
      <c r="AX51" s="374"/>
      <c r="AY51" s="374"/>
      <c r="AZ51" s="374"/>
      <c r="BA51" s="423"/>
      <c r="BB51" s="374">
        <v>184</v>
      </c>
      <c r="BC51" s="374"/>
      <c r="BD51" s="374"/>
      <c r="BE51" s="374"/>
      <c r="BF51" s="374" t="s">
        <v>222</v>
      </c>
      <c r="BG51" s="374" t="s">
        <v>222</v>
      </c>
      <c r="BH51" s="374" t="s">
        <v>222</v>
      </c>
      <c r="BI51" s="374" t="s">
        <v>222</v>
      </c>
      <c r="BJ51" s="374" t="s">
        <v>222</v>
      </c>
      <c r="BK51" s="374" t="s">
        <v>222</v>
      </c>
      <c r="BL51" s="374" t="s">
        <v>222</v>
      </c>
      <c r="BM51" s="374" t="s">
        <v>222</v>
      </c>
      <c r="BN51" s="374" t="s">
        <v>222</v>
      </c>
      <c r="BO51" s="374" t="s">
        <v>222</v>
      </c>
      <c r="BP51" s="374" t="s">
        <v>222</v>
      </c>
      <c r="BQ51" s="374" t="s">
        <v>222</v>
      </c>
      <c r="BR51" s="374" t="s">
        <v>222</v>
      </c>
      <c r="BS51" s="374" t="s">
        <v>222</v>
      </c>
      <c r="BT51" s="374" t="s">
        <v>222</v>
      </c>
      <c r="BU51" s="374" t="s">
        <v>227</v>
      </c>
      <c r="BV51" s="374" t="s">
        <v>227</v>
      </c>
      <c r="BW51" s="374"/>
    </row>
    <row r="52" spans="1:75" s="2" customFormat="1" ht="15.75" x14ac:dyDescent="0.25">
      <c r="A52" s="380">
        <v>50</v>
      </c>
      <c r="B52" s="374">
        <v>850</v>
      </c>
      <c r="C52" s="374" t="s">
        <v>157</v>
      </c>
      <c r="D52" s="375" t="s">
        <v>1496</v>
      </c>
      <c r="E52" s="390" t="s">
        <v>1497</v>
      </c>
      <c r="F52" s="390" t="s">
        <v>1498</v>
      </c>
      <c r="G52" s="374" t="s">
        <v>136</v>
      </c>
      <c r="H52" s="374">
        <v>2942</v>
      </c>
      <c r="I52" s="374" t="s">
        <v>172</v>
      </c>
      <c r="J52" s="374">
        <v>301505661</v>
      </c>
      <c r="K52" s="481">
        <v>41566</v>
      </c>
      <c r="L52" s="384">
        <v>21738554373</v>
      </c>
      <c r="M52" s="378">
        <v>270335327078</v>
      </c>
      <c r="N52" s="510">
        <v>45110</v>
      </c>
      <c r="O52" s="374"/>
      <c r="P52" s="374"/>
      <c r="Q52" s="374"/>
      <c r="R52" s="374"/>
      <c r="S52" s="374"/>
      <c r="T52" s="374"/>
      <c r="U52" s="374"/>
      <c r="V52" s="374"/>
      <c r="W52" s="374"/>
      <c r="X52" s="374"/>
      <c r="Y52" s="374"/>
      <c r="Z52" s="374"/>
      <c r="AA52" s="374"/>
      <c r="AB52" s="374"/>
      <c r="AC52" s="374"/>
      <c r="AD52" s="374"/>
      <c r="AE52" s="374"/>
      <c r="AF52" s="374"/>
      <c r="AG52" s="374"/>
      <c r="AH52" s="374"/>
      <c r="AI52" s="374"/>
      <c r="AJ52" s="374"/>
      <c r="AK52" s="374"/>
      <c r="AL52" s="374"/>
      <c r="AM52" s="374"/>
      <c r="AN52" s="374"/>
      <c r="AO52" s="374"/>
      <c r="AP52" s="374"/>
      <c r="AQ52" s="374"/>
      <c r="AR52" s="374"/>
      <c r="AS52" s="374"/>
      <c r="AT52" s="374"/>
      <c r="AU52" s="374"/>
      <c r="AV52" s="374"/>
      <c r="AW52" s="374"/>
      <c r="AX52" s="374"/>
      <c r="AY52" s="374"/>
      <c r="AZ52" s="374"/>
      <c r="BA52" s="423"/>
      <c r="BB52" s="374"/>
      <c r="BC52" s="374"/>
      <c r="BD52" s="374"/>
      <c r="BE52" s="374"/>
      <c r="BF52" s="374"/>
      <c r="BG52" s="374"/>
      <c r="BH52" s="374"/>
      <c r="BI52" s="374"/>
      <c r="BJ52" s="374"/>
      <c r="BK52" s="374"/>
      <c r="BL52" s="374"/>
      <c r="BM52" s="374"/>
      <c r="BN52" s="374"/>
      <c r="BO52" s="374"/>
      <c r="BP52" s="374"/>
      <c r="BQ52" s="374"/>
      <c r="BR52" s="374"/>
      <c r="BS52" s="374"/>
      <c r="BT52" s="374"/>
      <c r="BU52" s="374"/>
      <c r="BV52" s="374"/>
      <c r="BW52" s="374"/>
    </row>
    <row r="53" spans="1:75" s="12" customFormat="1" ht="15.75" x14ac:dyDescent="0.25">
      <c r="A53" s="374">
        <v>51</v>
      </c>
      <c r="B53" s="374">
        <v>851</v>
      </c>
      <c r="C53" s="374" t="s">
        <v>157</v>
      </c>
      <c r="D53" s="375" t="s">
        <v>1499</v>
      </c>
      <c r="E53" s="390" t="s">
        <v>1500</v>
      </c>
      <c r="F53" s="390" t="s">
        <v>1501</v>
      </c>
      <c r="G53" s="374" t="s">
        <v>136</v>
      </c>
      <c r="H53" s="374">
        <v>2970</v>
      </c>
      <c r="I53" s="374" t="s">
        <v>172</v>
      </c>
      <c r="J53" s="374">
        <v>301506070</v>
      </c>
      <c r="K53" s="481">
        <v>41453</v>
      </c>
      <c r="L53" s="384">
        <v>21316768985</v>
      </c>
      <c r="M53" s="378"/>
      <c r="N53" s="510">
        <v>45110</v>
      </c>
      <c r="O53" s="374">
        <v>8</v>
      </c>
      <c r="P53" s="374">
        <v>8</v>
      </c>
      <c r="Q53" s="374">
        <v>9</v>
      </c>
      <c r="R53" s="374">
        <v>8</v>
      </c>
      <c r="S53" s="374">
        <v>8</v>
      </c>
      <c r="T53" s="374">
        <v>8</v>
      </c>
      <c r="U53" s="374">
        <v>16</v>
      </c>
      <c r="V53" s="374">
        <v>17</v>
      </c>
      <c r="W53" s="374">
        <v>17</v>
      </c>
      <c r="X53" s="374">
        <v>16</v>
      </c>
      <c r="Y53" s="374">
        <v>17</v>
      </c>
      <c r="Z53" s="374">
        <v>17</v>
      </c>
      <c r="AA53" s="374">
        <v>32</v>
      </c>
      <c r="AB53" s="374">
        <v>25</v>
      </c>
      <c r="AC53" s="374">
        <v>28</v>
      </c>
      <c r="AD53" s="374">
        <v>28</v>
      </c>
      <c r="AE53" s="374">
        <v>38</v>
      </c>
      <c r="AF53" s="374">
        <v>35</v>
      </c>
      <c r="AG53" s="374">
        <v>8</v>
      </c>
      <c r="AH53" s="374">
        <v>8</v>
      </c>
      <c r="AI53" s="374">
        <v>8</v>
      </c>
      <c r="AJ53" s="374">
        <v>8</v>
      </c>
      <c r="AK53" s="374">
        <v>8</v>
      </c>
      <c r="AL53" s="374">
        <v>8</v>
      </c>
      <c r="AM53" s="374"/>
      <c r="AN53" s="374"/>
      <c r="AO53" s="374"/>
      <c r="AP53" s="374"/>
      <c r="AQ53" s="374"/>
      <c r="AR53" s="374"/>
      <c r="AS53" s="374"/>
      <c r="AT53" s="374"/>
      <c r="AU53" s="374"/>
      <c r="AV53" s="374"/>
      <c r="AW53" s="374"/>
      <c r="AX53" s="374"/>
      <c r="AY53" s="374"/>
      <c r="AZ53" s="374"/>
      <c r="BA53" s="423"/>
      <c r="BB53" s="374">
        <v>178</v>
      </c>
      <c r="BC53" s="374"/>
      <c r="BD53" s="374"/>
      <c r="BE53" s="374"/>
      <c r="BF53" s="374" t="s">
        <v>222</v>
      </c>
      <c r="BG53" s="374" t="s">
        <v>222</v>
      </c>
      <c r="BH53" s="374" t="s">
        <v>222</v>
      </c>
      <c r="BI53" s="374" t="s">
        <v>222</v>
      </c>
      <c r="BJ53" s="374" t="s">
        <v>222</v>
      </c>
      <c r="BK53" s="374" t="s">
        <v>222</v>
      </c>
      <c r="BL53" s="374" t="s">
        <v>222</v>
      </c>
      <c r="BM53" s="374" t="s">
        <v>222</v>
      </c>
      <c r="BN53" s="374" t="s">
        <v>222</v>
      </c>
      <c r="BO53" s="374" t="s">
        <v>222</v>
      </c>
      <c r="BP53" s="374" t="s">
        <v>222</v>
      </c>
      <c r="BQ53" s="374" t="s">
        <v>222</v>
      </c>
      <c r="BR53" s="374" t="s">
        <v>222</v>
      </c>
      <c r="BS53" s="374" t="s">
        <v>222</v>
      </c>
      <c r="BT53" s="374" t="s">
        <v>222</v>
      </c>
      <c r="BU53" s="374" t="s">
        <v>227</v>
      </c>
      <c r="BV53" s="374" t="s">
        <v>227</v>
      </c>
      <c r="BW53" s="374"/>
    </row>
    <row r="54" spans="1:75" s="2" customFormat="1" ht="15.75" x14ac:dyDescent="0.25">
      <c r="A54" s="374">
        <v>52</v>
      </c>
      <c r="B54" s="374">
        <v>852</v>
      </c>
      <c r="C54" s="374" t="s">
        <v>157</v>
      </c>
      <c r="D54" s="375" t="s">
        <v>1502</v>
      </c>
      <c r="E54" s="390" t="s">
        <v>1503</v>
      </c>
      <c r="F54" s="390" t="s">
        <v>1356</v>
      </c>
      <c r="G54" s="374" t="s">
        <v>136</v>
      </c>
      <c r="H54" s="374">
        <v>2337</v>
      </c>
      <c r="I54" s="374" t="s">
        <v>171</v>
      </c>
      <c r="J54" s="374">
        <v>167326924</v>
      </c>
      <c r="K54" s="481">
        <v>41171</v>
      </c>
      <c r="L54" s="384">
        <v>21294203744</v>
      </c>
      <c r="M54" s="378">
        <v>249427073185</v>
      </c>
      <c r="N54" s="510">
        <v>44063</v>
      </c>
      <c r="O54" s="374">
        <v>8</v>
      </c>
      <c r="P54" s="374">
        <v>8</v>
      </c>
      <c r="Q54" s="374">
        <v>8</v>
      </c>
      <c r="R54" s="374">
        <v>8</v>
      </c>
      <c r="S54" s="374">
        <v>8</v>
      </c>
      <c r="T54" s="374">
        <v>8</v>
      </c>
      <c r="U54" s="374">
        <v>16</v>
      </c>
      <c r="V54" s="374">
        <v>17</v>
      </c>
      <c r="W54" s="374">
        <v>16</v>
      </c>
      <c r="X54" s="374">
        <v>18</v>
      </c>
      <c r="Y54" s="374">
        <v>17</v>
      </c>
      <c r="Z54" s="374">
        <v>16</v>
      </c>
      <c r="AA54" s="374">
        <v>50</v>
      </c>
      <c r="AB54" s="374">
        <v>50</v>
      </c>
      <c r="AC54" s="374">
        <v>51</v>
      </c>
      <c r="AD54" s="374">
        <v>28</v>
      </c>
      <c r="AE54" s="374">
        <v>48</v>
      </c>
      <c r="AF54" s="374">
        <v>48</v>
      </c>
      <c r="AG54" s="374">
        <v>8</v>
      </c>
      <c r="AH54" s="374">
        <v>8</v>
      </c>
      <c r="AI54" s="374">
        <v>8</v>
      </c>
      <c r="AJ54" s="374">
        <v>8</v>
      </c>
      <c r="AK54" s="374">
        <v>8</v>
      </c>
      <c r="AL54" s="374">
        <v>8</v>
      </c>
      <c r="AM54" s="374"/>
      <c r="AN54" s="374"/>
      <c r="AO54" s="374"/>
      <c r="AP54" s="374"/>
      <c r="AQ54" s="374"/>
      <c r="AR54" s="374"/>
      <c r="AS54" s="374"/>
      <c r="AT54" s="374"/>
      <c r="AU54" s="374"/>
      <c r="AV54" s="374"/>
      <c r="AW54" s="374"/>
      <c r="AX54" s="374"/>
      <c r="AY54" s="374"/>
      <c r="AZ54" s="374"/>
      <c r="BA54" s="423"/>
      <c r="BB54" s="374">
        <v>171</v>
      </c>
      <c r="BC54" s="374"/>
      <c r="BD54" s="374"/>
      <c r="BE54" s="374"/>
      <c r="BF54" s="374" t="s">
        <v>222</v>
      </c>
      <c r="BG54" s="374" t="s">
        <v>222</v>
      </c>
      <c r="BH54" s="374" t="s">
        <v>222</v>
      </c>
      <c r="BI54" s="374" t="s">
        <v>222</v>
      </c>
      <c r="BJ54" s="374" t="s">
        <v>222</v>
      </c>
      <c r="BK54" s="374" t="s">
        <v>222</v>
      </c>
      <c r="BL54" s="374" t="s">
        <v>222</v>
      </c>
      <c r="BM54" s="374" t="s">
        <v>222</v>
      </c>
      <c r="BN54" s="374" t="s">
        <v>222</v>
      </c>
      <c r="BO54" s="374" t="s">
        <v>222</v>
      </c>
      <c r="BP54" s="374" t="s">
        <v>222</v>
      </c>
      <c r="BQ54" s="374" t="s">
        <v>222</v>
      </c>
      <c r="BR54" s="374" t="s">
        <v>222</v>
      </c>
      <c r="BS54" s="374" t="s">
        <v>222</v>
      </c>
      <c r="BT54" s="374" t="s">
        <v>222</v>
      </c>
      <c r="BU54" s="374" t="s">
        <v>222</v>
      </c>
      <c r="BV54" s="374" t="s">
        <v>222</v>
      </c>
      <c r="BW54" s="374"/>
    </row>
    <row r="55" spans="1:75" ht="15.75" x14ac:dyDescent="0.25">
      <c r="D55" s="12"/>
      <c r="H55" s="12"/>
    </row>
    <row r="56" spans="1:75" ht="15.75" x14ac:dyDescent="0.25"/>
    <row r="57" spans="1:75" ht="15.75" x14ac:dyDescent="0.25">
      <c r="L57" s="12"/>
    </row>
  </sheetData>
  <autoFilter ref="A1:BW54" xr:uid="{00000000-0001-0000-0800-000000000000}"/>
  <sortState xmlns:xlrd2="http://schemas.microsoft.com/office/spreadsheetml/2017/richdata2" ref="B3:M54">
    <sortCondition ref="B3:B54"/>
  </sortState>
  <pageMargins left="0.25" right="0.25" top="0.75" bottom="0.75" header="0.3" footer="0.3"/>
  <pageSetup paperSize="9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3FF5D-B02F-43F3-863E-0E145C2F932C}">
  <sheetPr codeName="Sheet13">
    <tabColor rgb="FF00B050"/>
    <pageSetUpPr fitToPage="1"/>
  </sheetPr>
  <dimension ref="A1:BW73"/>
  <sheetViews>
    <sheetView zoomScaleNormal="100" workbookViewId="0">
      <pane xSplit="4" topLeftCell="L1" activePane="topRight" state="frozen"/>
      <selection activeCell="A37" sqref="A37"/>
      <selection pane="topRight" activeCell="L2" sqref="L2:N2"/>
    </sheetView>
  </sheetViews>
  <sheetFormatPr defaultColWidth="9.140625" defaultRowHeight="15" customHeight="1" x14ac:dyDescent="0.25"/>
  <cols>
    <col min="1" max="1" width="6.7109375" style="6" bestFit="1" customWidth="1"/>
    <col min="2" max="2" width="14.85546875" style="6" bestFit="1" customWidth="1"/>
    <col min="3" max="3" width="6.7109375" style="6" bestFit="1" customWidth="1"/>
    <col min="4" max="4" width="31.5703125" style="6" bestFit="1" customWidth="1"/>
    <col min="5" max="5" width="32.5703125" style="6" bestFit="1" customWidth="1"/>
    <col min="6" max="6" width="27.7109375" style="6" bestFit="1" customWidth="1"/>
    <col min="7" max="7" width="6.7109375" style="18" bestFit="1" customWidth="1"/>
    <col min="8" max="8" width="6.7109375" style="25" bestFit="1" customWidth="1"/>
    <col min="9" max="9" width="6.7109375" style="6" bestFit="1" customWidth="1"/>
    <col min="10" max="10" width="11.28515625" style="25" bestFit="1" customWidth="1"/>
    <col min="11" max="11" width="11.85546875" style="498" bestFit="1" customWidth="1"/>
    <col min="12" max="12" width="13.7109375" style="6" bestFit="1" customWidth="1"/>
    <col min="13" max="13" width="16.140625" style="6" bestFit="1" customWidth="1"/>
    <col min="14" max="14" width="13.28515625" style="509" bestFit="1" customWidth="1"/>
    <col min="15" max="75" width="7.85546875" style="6" bestFit="1" customWidth="1"/>
    <col min="76" max="16384" width="9.140625" style="6"/>
  </cols>
  <sheetData>
    <row r="1" spans="1:75" ht="185.25" x14ac:dyDescent="0.25">
      <c r="A1" s="555" t="s">
        <v>176</v>
      </c>
      <c r="B1" s="555" t="s">
        <v>127</v>
      </c>
      <c r="C1" s="555" t="s">
        <v>125</v>
      </c>
      <c r="D1" s="555" t="s">
        <v>129</v>
      </c>
      <c r="E1" s="555" t="s">
        <v>131</v>
      </c>
      <c r="F1" s="555" t="s">
        <v>133</v>
      </c>
      <c r="G1" s="555" t="s">
        <v>135</v>
      </c>
      <c r="H1" s="555" t="s">
        <v>137</v>
      </c>
      <c r="I1" s="555" t="s">
        <v>138</v>
      </c>
      <c r="J1" s="555" t="s">
        <v>139</v>
      </c>
      <c r="K1" s="559" t="s">
        <v>140</v>
      </c>
      <c r="L1" s="555" t="s">
        <v>709</v>
      </c>
      <c r="M1" s="560" t="s">
        <v>175</v>
      </c>
      <c r="N1" s="507" t="s">
        <v>177</v>
      </c>
      <c r="O1" s="60" t="s">
        <v>1278</v>
      </c>
      <c r="P1" s="60" t="s">
        <v>992</v>
      </c>
      <c r="Q1" s="60" t="s">
        <v>996</v>
      </c>
      <c r="R1" s="60" t="s">
        <v>998</v>
      </c>
      <c r="S1" s="60" t="s">
        <v>1000</v>
      </c>
      <c r="T1" s="60" t="s">
        <v>1002</v>
      </c>
      <c r="U1" s="60" t="s">
        <v>178</v>
      </c>
      <c r="V1" s="60" t="s">
        <v>179</v>
      </c>
      <c r="W1" s="60" t="s">
        <v>1279</v>
      </c>
      <c r="X1" s="60" t="s">
        <v>180</v>
      </c>
      <c r="Y1" s="60" t="s">
        <v>1280</v>
      </c>
      <c r="Z1" s="60" t="s">
        <v>1281</v>
      </c>
      <c r="AA1" s="60" t="s">
        <v>182</v>
      </c>
      <c r="AB1" s="60" t="s">
        <v>183</v>
      </c>
      <c r="AC1" s="60" t="s">
        <v>1282</v>
      </c>
      <c r="AD1" s="60" t="s">
        <v>184</v>
      </c>
      <c r="AE1" s="60" t="s">
        <v>1283</v>
      </c>
      <c r="AF1" s="60" t="s">
        <v>1284</v>
      </c>
      <c r="AG1" s="60" t="s">
        <v>1285</v>
      </c>
      <c r="AH1" s="60" t="s">
        <v>1286</v>
      </c>
      <c r="AI1" s="60" t="s">
        <v>1287</v>
      </c>
      <c r="AJ1" s="60" t="s">
        <v>1288</v>
      </c>
      <c r="AK1" s="60" t="s">
        <v>1289</v>
      </c>
      <c r="AL1" s="60" t="s">
        <v>1290</v>
      </c>
      <c r="AM1" s="60" t="s">
        <v>186</v>
      </c>
      <c r="AN1" s="60" t="s">
        <v>187</v>
      </c>
      <c r="AO1" s="60" t="s">
        <v>188</v>
      </c>
      <c r="AP1" s="60" t="s">
        <v>189</v>
      </c>
      <c r="AQ1" s="60" t="s">
        <v>1036</v>
      </c>
      <c r="AR1" s="60" t="s">
        <v>1037</v>
      </c>
      <c r="AS1" s="60" t="s">
        <v>190</v>
      </c>
      <c r="AT1" s="60" t="s">
        <v>191</v>
      </c>
      <c r="AU1" s="60" t="s">
        <v>192</v>
      </c>
      <c r="AV1" s="60" t="s">
        <v>193</v>
      </c>
      <c r="AW1" s="60" t="s">
        <v>1038</v>
      </c>
      <c r="AX1" s="60" t="s">
        <v>1039</v>
      </c>
      <c r="AY1" s="60" t="s">
        <v>194</v>
      </c>
      <c r="AZ1" s="60" t="s">
        <v>195</v>
      </c>
      <c r="BA1" s="61" t="s">
        <v>196</v>
      </c>
      <c r="BB1" s="60" t="s">
        <v>145</v>
      </c>
      <c r="BC1" s="60" t="s">
        <v>197</v>
      </c>
      <c r="BD1" s="60" t="s">
        <v>198</v>
      </c>
      <c r="BE1" s="60" t="s">
        <v>199</v>
      </c>
      <c r="BF1" s="60" t="s">
        <v>200</v>
      </c>
      <c r="BG1" s="60" t="s">
        <v>201</v>
      </c>
      <c r="BH1" s="60" t="s">
        <v>202</v>
      </c>
      <c r="BI1" s="60" t="s">
        <v>203</v>
      </c>
      <c r="BJ1" s="60" t="s">
        <v>204</v>
      </c>
      <c r="BK1" s="60" t="s">
        <v>205</v>
      </c>
      <c r="BL1" s="60" t="s">
        <v>206</v>
      </c>
      <c r="BM1" s="60" t="s">
        <v>207</v>
      </c>
      <c r="BN1" s="60" t="s">
        <v>208</v>
      </c>
      <c r="BO1" s="60" t="s">
        <v>209</v>
      </c>
      <c r="BP1" s="60" t="s">
        <v>210</v>
      </c>
      <c r="BQ1" s="60" t="s">
        <v>211</v>
      </c>
      <c r="BR1" s="60" t="s">
        <v>212</v>
      </c>
      <c r="BS1" s="60" t="s">
        <v>213</v>
      </c>
      <c r="BT1" s="60" t="s">
        <v>214</v>
      </c>
      <c r="BU1" s="60" t="s">
        <v>215</v>
      </c>
      <c r="BV1" s="60" t="s">
        <v>216</v>
      </c>
      <c r="BW1" s="60" t="s">
        <v>217</v>
      </c>
    </row>
    <row r="2" spans="1:75" ht="15.75" x14ac:dyDescent="0.25">
      <c r="A2" s="58">
        <v>1</v>
      </c>
      <c r="B2" s="58">
        <v>2</v>
      </c>
      <c r="C2" s="58">
        <v>3</v>
      </c>
      <c r="D2" s="58">
        <v>4</v>
      </c>
      <c r="E2" s="58">
        <v>5</v>
      </c>
      <c r="F2" s="58">
        <v>6</v>
      </c>
      <c r="G2" s="58">
        <v>7</v>
      </c>
      <c r="H2" s="58">
        <v>8</v>
      </c>
      <c r="I2" s="58">
        <v>9</v>
      </c>
      <c r="J2" s="58">
        <v>10</v>
      </c>
      <c r="K2" s="58">
        <v>11</v>
      </c>
      <c r="L2" s="58">
        <v>12</v>
      </c>
      <c r="M2" s="58">
        <v>13</v>
      </c>
      <c r="N2" s="58">
        <v>14</v>
      </c>
      <c r="O2" s="58">
        <v>15</v>
      </c>
      <c r="P2" s="58">
        <v>16</v>
      </c>
      <c r="Q2" s="58">
        <v>17</v>
      </c>
      <c r="R2" s="58">
        <v>18</v>
      </c>
      <c r="S2" s="58">
        <v>19</v>
      </c>
      <c r="T2" s="58">
        <v>20</v>
      </c>
      <c r="U2" s="58">
        <v>21</v>
      </c>
      <c r="V2" s="58">
        <v>22</v>
      </c>
      <c r="W2" s="58">
        <v>23</v>
      </c>
      <c r="X2" s="58">
        <v>24</v>
      </c>
      <c r="Y2" s="58">
        <v>25</v>
      </c>
      <c r="Z2" s="58">
        <v>26</v>
      </c>
      <c r="AA2" s="58">
        <v>27</v>
      </c>
      <c r="AB2" s="58">
        <v>28</v>
      </c>
      <c r="AC2" s="58">
        <v>29</v>
      </c>
      <c r="AD2" s="58">
        <v>30</v>
      </c>
      <c r="AE2" s="58">
        <v>31</v>
      </c>
      <c r="AF2" s="58">
        <v>32</v>
      </c>
      <c r="AG2" s="58">
        <v>33</v>
      </c>
      <c r="AH2" s="58">
        <v>34</v>
      </c>
      <c r="AI2" s="58">
        <v>35</v>
      </c>
      <c r="AJ2" s="58">
        <v>36</v>
      </c>
      <c r="AK2" s="58">
        <v>37</v>
      </c>
      <c r="AL2" s="58">
        <v>38</v>
      </c>
      <c r="AM2" s="58">
        <v>39</v>
      </c>
      <c r="AN2" s="58">
        <v>40</v>
      </c>
      <c r="AO2" s="58">
        <v>41</v>
      </c>
      <c r="AP2" s="58">
        <v>42</v>
      </c>
      <c r="AQ2" s="58">
        <v>43</v>
      </c>
      <c r="AR2" s="58">
        <v>44</v>
      </c>
      <c r="AS2" s="58">
        <v>45</v>
      </c>
      <c r="AT2" s="58">
        <v>46</v>
      </c>
      <c r="AU2" s="58">
        <v>47</v>
      </c>
      <c r="AV2" s="58">
        <v>48</v>
      </c>
      <c r="AW2" s="58">
        <v>49</v>
      </c>
      <c r="AX2" s="58">
        <v>50</v>
      </c>
      <c r="AY2" s="58">
        <v>51</v>
      </c>
      <c r="AZ2" s="58">
        <v>52</v>
      </c>
      <c r="BA2" s="58">
        <v>53</v>
      </c>
      <c r="BB2" s="58">
        <v>54</v>
      </c>
      <c r="BC2" s="58">
        <v>55</v>
      </c>
      <c r="BD2" s="58">
        <v>56</v>
      </c>
      <c r="BE2" s="58">
        <v>57</v>
      </c>
      <c r="BF2" s="58">
        <v>58</v>
      </c>
      <c r="BG2" s="58">
        <v>59</v>
      </c>
      <c r="BH2" s="58">
        <v>60</v>
      </c>
      <c r="BI2" s="58">
        <v>61</v>
      </c>
      <c r="BJ2" s="58">
        <v>62</v>
      </c>
      <c r="BK2" s="58">
        <v>63</v>
      </c>
      <c r="BL2" s="58">
        <v>64</v>
      </c>
      <c r="BM2" s="58">
        <v>65</v>
      </c>
      <c r="BN2" s="58">
        <v>66</v>
      </c>
      <c r="BO2" s="58">
        <v>67</v>
      </c>
      <c r="BP2" s="58">
        <v>68</v>
      </c>
      <c r="BQ2" s="58">
        <v>69</v>
      </c>
      <c r="BR2" s="58">
        <v>70</v>
      </c>
      <c r="BS2" s="58">
        <v>71</v>
      </c>
      <c r="BT2" s="58">
        <v>72</v>
      </c>
      <c r="BU2" s="58">
        <v>73</v>
      </c>
      <c r="BV2" s="58">
        <v>74</v>
      </c>
      <c r="BW2" s="58">
        <v>75</v>
      </c>
    </row>
    <row r="3" spans="1:75" s="81" customFormat="1" ht="15.75" x14ac:dyDescent="0.25">
      <c r="A3" s="412">
        <v>1</v>
      </c>
      <c r="B3" s="412">
        <v>126542092001</v>
      </c>
      <c r="C3" s="394" t="s">
        <v>158</v>
      </c>
      <c r="D3" s="381" t="s">
        <v>1504</v>
      </c>
      <c r="E3" s="381" t="s">
        <v>1505</v>
      </c>
      <c r="F3" s="381" t="s">
        <v>1177</v>
      </c>
      <c r="G3" s="380" t="s">
        <v>136</v>
      </c>
      <c r="H3" s="445">
        <v>3693</v>
      </c>
      <c r="I3" s="413" t="s">
        <v>115</v>
      </c>
      <c r="J3" s="380">
        <v>318542739</v>
      </c>
      <c r="K3" s="482" t="s">
        <v>1506</v>
      </c>
      <c r="L3" s="384">
        <v>21034382625</v>
      </c>
      <c r="M3" s="387">
        <v>687101933764</v>
      </c>
      <c r="N3" s="508">
        <v>45838</v>
      </c>
      <c r="O3" s="80"/>
      <c r="P3" s="80"/>
      <c r="Q3" s="80"/>
      <c r="R3" s="80"/>
      <c r="S3" s="77"/>
      <c r="T3" s="77"/>
      <c r="U3" s="77"/>
      <c r="V3" s="77"/>
      <c r="W3" s="77"/>
      <c r="X3" s="77"/>
      <c r="Y3" s="77"/>
      <c r="Z3" s="77"/>
      <c r="AA3" s="77"/>
      <c r="AB3" s="389"/>
      <c r="AC3" s="389"/>
      <c r="AD3" s="389"/>
      <c r="AE3" s="389"/>
      <c r="AF3" s="389"/>
      <c r="AG3" s="389"/>
      <c r="AH3" s="389"/>
      <c r="AI3" s="389"/>
      <c r="AJ3" s="389"/>
      <c r="AK3" s="389"/>
      <c r="AL3" s="389"/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389"/>
      <c r="AY3" s="389"/>
      <c r="AZ3" s="389"/>
      <c r="BA3" s="389"/>
      <c r="BB3" s="389"/>
      <c r="BC3" s="389"/>
      <c r="BD3" s="389"/>
      <c r="BE3" s="389"/>
      <c r="BF3" s="389"/>
      <c r="BG3" s="389"/>
      <c r="BH3" s="389"/>
      <c r="BI3" s="389"/>
      <c r="BJ3" s="389"/>
      <c r="BK3" s="389"/>
      <c r="BL3" s="389"/>
      <c r="BM3" s="389"/>
      <c r="BN3" s="389"/>
      <c r="BO3" s="389"/>
      <c r="BP3" s="389"/>
      <c r="BQ3" s="389"/>
      <c r="BR3" s="389"/>
      <c r="BS3" s="389"/>
      <c r="BT3" s="389"/>
      <c r="BU3" s="389"/>
      <c r="BV3" s="389"/>
      <c r="BW3" s="389"/>
    </row>
    <row r="4" spans="1:75" s="81" customFormat="1" ht="31.5" x14ac:dyDescent="0.25">
      <c r="A4" s="412">
        <v>2</v>
      </c>
      <c r="B4" s="412">
        <v>126542092002</v>
      </c>
      <c r="C4" s="394" t="s">
        <v>158</v>
      </c>
      <c r="D4" s="381" t="s">
        <v>1507</v>
      </c>
      <c r="E4" s="381" t="s">
        <v>1508</v>
      </c>
      <c r="F4" s="381" t="s">
        <v>1509</v>
      </c>
      <c r="G4" s="380" t="s">
        <v>113</v>
      </c>
      <c r="H4" s="445">
        <v>2776</v>
      </c>
      <c r="I4" s="394" t="s">
        <v>115</v>
      </c>
      <c r="J4" s="412">
        <v>126592544</v>
      </c>
      <c r="K4" s="497">
        <v>40270</v>
      </c>
      <c r="L4" s="384">
        <v>21474692756</v>
      </c>
      <c r="M4" s="387" t="s">
        <v>1174</v>
      </c>
      <c r="N4" s="508">
        <v>44781</v>
      </c>
      <c r="O4" s="389"/>
      <c r="P4" s="389"/>
      <c r="Q4" s="389"/>
      <c r="R4" s="389"/>
      <c r="S4" s="389"/>
      <c r="T4" s="389"/>
      <c r="U4" s="389"/>
      <c r="V4" s="389"/>
      <c r="W4" s="389"/>
      <c r="X4" s="389"/>
      <c r="Y4" s="389"/>
      <c r="Z4" s="389"/>
      <c r="AA4" s="389"/>
      <c r="AB4" s="389"/>
      <c r="AC4" s="389"/>
      <c r="AD4" s="389"/>
      <c r="AE4" s="389"/>
      <c r="AF4" s="389"/>
      <c r="AG4" s="389"/>
      <c r="AH4" s="389"/>
      <c r="AI4" s="389"/>
      <c r="AJ4" s="389"/>
      <c r="AK4" s="389"/>
      <c r="AL4" s="389"/>
      <c r="AM4" s="389"/>
      <c r="AN4" s="389"/>
      <c r="AO4" s="389"/>
      <c r="AP4" s="389"/>
      <c r="AQ4" s="389"/>
      <c r="AR4" s="389"/>
      <c r="AS4" s="389"/>
      <c r="AT4" s="389"/>
      <c r="AU4" s="389"/>
      <c r="AV4" s="389"/>
      <c r="AW4" s="389"/>
      <c r="AX4" s="389"/>
      <c r="AY4" s="389"/>
      <c r="AZ4" s="389"/>
      <c r="BA4" s="389"/>
      <c r="BB4" s="389"/>
      <c r="BC4" s="389"/>
      <c r="BD4" s="389"/>
      <c r="BE4" s="389"/>
      <c r="BF4" s="389"/>
      <c r="BG4" s="389"/>
      <c r="BH4" s="389"/>
      <c r="BI4" s="389"/>
      <c r="BJ4" s="389"/>
      <c r="BK4" s="389"/>
      <c r="BL4" s="389"/>
      <c r="BM4" s="389"/>
      <c r="BN4" s="389"/>
      <c r="BO4" s="389"/>
      <c r="BP4" s="389"/>
      <c r="BQ4" s="389"/>
      <c r="BR4" s="389"/>
      <c r="BS4" s="389"/>
      <c r="BT4" s="389"/>
      <c r="BU4" s="389"/>
      <c r="BV4" s="389"/>
      <c r="BW4" s="389"/>
    </row>
    <row r="5" spans="1:75" s="81" customFormat="1" ht="15.75" x14ac:dyDescent="0.25">
      <c r="A5" s="412">
        <v>3</v>
      </c>
      <c r="B5" s="412">
        <v>126542092003</v>
      </c>
      <c r="C5" s="394" t="s">
        <v>158</v>
      </c>
      <c r="D5" s="381" t="s">
        <v>1510</v>
      </c>
      <c r="E5" s="381" t="s">
        <v>1511</v>
      </c>
      <c r="F5" s="381" t="s">
        <v>1512</v>
      </c>
      <c r="G5" s="380" t="s">
        <v>136</v>
      </c>
      <c r="H5" s="445">
        <v>3276</v>
      </c>
      <c r="I5" s="394" t="s">
        <v>171</v>
      </c>
      <c r="J5" s="412">
        <v>198250370</v>
      </c>
      <c r="K5" s="497">
        <v>40899</v>
      </c>
      <c r="L5" s="384">
        <v>21341167443</v>
      </c>
      <c r="M5" s="387">
        <v>385942918588</v>
      </c>
      <c r="N5" s="508">
        <v>45134</v>
      </c>
      <c r="O5" s="389"/>
      <c r="P5" s="389"/>
      <c r="Q5" s="389"/>
      <c r="R5" s="389"/>
      <c r="S5" s="389"/>
      <c r="T5" s="389"/>
      <c r="U5" s="389"/>
      <c r="V5" s="389"/>
      <c r="W5" s="389"/>
      <c r="X5" s="389"/>
      <c r="Y5" s="389"/>
      <c r="Z5" s="389"/>
      <c r="AA5" s="389"/>
      <c r="AB5" s="389"/>
      <c r="AC5" s="389"/>
      <c r="AD5" s="389"/>
      <c r="AE5" s="389"/>
      <c r="AF5" s="389"/>
      <c r="AG5" s="389"/>
      <c r="AH5" s="389"/>
      <c r="AI5" s="389"/>
      <c r="AJ5" s="389"/>
      <c r="AK5" s="389"/>
      <c r="AL5" s="389"/>
      <c r="AM5" s="389"/>
      <c r="AN5" s="389"/>
      <c r="AO5" s="389"/>
      <c r="AP5" s="389"/>
      <c r="AQ5" s="389"/>
      <c r="AR5" s="389"/>
      <c r="AS5" s="389"/>
      <c r="AT5" s="389"/>
      <c r="AU5" s="389"/>
      <c r="AV5" s="389"/>
      <c r="AW5" s="389"/>
      <c r="AX5" s="389"/>
      <c r="AY5" s="389"/>
      <c r="AZ5" s="389"/>
      <c r="BA5" s="389"/>
      <c r="BB5" s="389"/>
      <c r="BC5" s="389"/>
      <c r="BD5" s="389"/>
      <c r="BE5" s="389"/>
      <c r="BF5" s="389"/>
      <c r="BG5" s="389"/>
      <c r="BH5" s="389"/>
      <c r="BI5" s="389"/>
      <c r="BJ5" s="389"/>
      <c r="BK5" s="389"/>
      <c r="BL5" s="389"/>
      <c r="BM5" s="389"/>
      <c r="BN5" s="389"/>
      <c r="BO5" s="389"/>
      <c r="BP5" s="389"/>
      <c r="BQ5" s="389"/>
      <c r="BR5" s="389"/>
      <c r="BS5" s="389"/>
      <c r="BT5" s="389"/>
      <c r="BU5" s="389"/>
      <c r="BV5" s="389"/>
      <c r="BW5" s="389"/>
    </row>
    <row r="6" spans="1:75" s="81" customFormat="1" ht="15.75" x14ac:dyDescent="0.25">
      <c r="A6" s="412">
        <v>4</v>
      </c>
      <c r="B6" s="412">
        <v>126542092004</v>
      </c>
      <c r="C6" s="394" t="s">
        <v>158</v>
      </c>
      <c r="D6" s="381" t="s">
        <v>1186</v>
      </c>
      <c r="E6" s="381" t="s">
        <v>1238</v>
      </c>
      <c r="F6" s="381" t="s">
        <v>1239</v>
      </c>
      <c r="G6" s="380" t="s">
        <v>136</v>
      </c>
      <c r="H6" s="445">
        <v>3047</v>
      </c>
      <c r="I6" s="394" t="s">
        <v>171</v>
      </c>
      <c r="J6" s="412">
        <v>194058236</v>
      </c>
      <c r="K6" s="497">
        <v>40655</v>
      </c>
      <c r="L6" s="384">
        <v>21218125974</v>
      </c>
      <c r="M6" s="387">
        <v>387345987860</v>
      </c>
      <c r="N6" s="508">
        <v>45132</v>
      </c>
      <c r="O6" s="389"/>
      <c r="P6" s="389"/>
      <c r="Q6" s="389"/>
      <c r="R6" s="389"/>
      <c r="S6" s="389"/>
      <c r="T6" s="389"/>
      <c r="U6" s="389"/>
      <c r="V6" s="389"/>
      <c r="W6" s="389"/>
      <c r="X6" s="389"/>
      <c r="Y6" s="389"/>
      <c r="Z6" s="389"/>
      <c r="AA6" s="389"/>
      <c r="AB6" s="389"/>
      <c r="AC6" s="389"/>
      <c r="AD6" s="389"/>
      <c r="AE6" s="389"/>
      <c r="AF6" s="389"/>
      <c r="AG6" s="389"/>
      <c r="AH6" s="389"/>
      <c r="AI6" s="389"/>
      <c r="AJ6" s="389"/>
      <c r="AK6" s="389"/>
      <c r="AL6" s="389"/>
      <c r="AM6" s="389"/>
      <c r="AN6" s="389"/>
      <c r="AO6" s="389"/>
      <c r="AP6" s="389"/>
      <c r="AQ6" s="389"/>
      <c r="AR6" s="389"/>
      <c r="AS6" s="389"/>
      <c r="AT6" s="389"/>
      <c r="AU6" s="389"/>
      <c r="AV6" s="389"/>
      <c r="AW6" s="389"/>
      <c r="AX6" s="389"/>
      <c r="AY6" s="389"/>
      <c r="AZ6" s="389"/>
      <c r="BA6" s="389"/>
      <c r="BB6" s="389"/>
      <c r="BC6" s="389"/>
      <c r="BD6" s="389"/>
      <c r="BE6" s="389"/>
      <c r="BF6" s="389"/>
      <c r="BG6" s="389"/>
      <c r="BH6" s="389"/>
      <c r="BI6" s="389"/>
      <c r="BJ6" s="389"/>
      <c r="BK6" s="389"/>
      <c r="BL6" s="389"/>
      <c r="BM6" s="389"/>
      <c r="BN6" s="389"/>
      <c r="BO6" s="389"/>
      <c r="BP6" s="389"/>
      <c r="BQ6" s="389"/>
      <c r="BR6" s="389"/>
      <c r="BS6" s="389"/>
      <c r="BT6" s="389"/>
      <c r="BU6" s="389"/>
      <c r="BV6" s="389"/>
      <c r="BW6" s="389"/>
    </row>
    <row r="7" spans="1:75" s="81" customFormat="1" ht="15.75" x14ac:dyDescent="0.25">
      <c r="A7" s="412">
        <v>5</v>
      </c>
      <c r="B7" s="412">
        <v>126542092005</v>
      </c>
      <c r="C7" s="394" t="s">
        <v>158</v>
      </c>
      <c r="D7" s="381" t="s">
        <v>1513</v>
      </c>
      <c r="E7" s="381" t="s">
        <v>1514</v>
      </c>
      <c r="F7" s="381" t="s">
        <v>1515</v>
      </c>
      <c r="G7" s="380" t="s">
        <v>136</v>
      </c>
      <c r="H7" s="445">
        <v>3343</v>
      </c>
      <c r="I7" s="394" t="s">
        <v>171</v>
      </c>
      <c r="J7" s="412">
        <v>170566904</v>
      </c>
      <c r="K7" s="497">
        <v>40751</v>
      </c>
      <c r="L7" s="384">
        <v>21795272188</v>
      </c>
      <c r="M7" s="387">
        <v>599457809979</v>
      </c>
      <c r="N7" s="508">
        <v>45137</v>
      </c>
      <c r="O7" s="389"/>
      <c r="P7" s="389"/>
      <c r="Q7" s="389"/>
      <c r="R7" s="389"/>
      <c r="S7" s="389"/>
      <c r="T7" s="389"/>
      <c r="U7" s="389"/>
      <c r="V7" s="389"/>
      <c r="W7" s="389"/>
      <c r="X7" s="389"/>
      <c r="Y7" s="389"/>
      <c r="Z7" s="389"/>
      <c r="AA7" s="389"/>
      <c r="AB7" s="389"/>
      <c r="AC7" s="389"/>
      <c r="AD7" s="389"/>
      <c r="AE7" s="389"/>
      <c r="AF7" s="389"/>
      <c r="AG7" s="389"/>
      <c r="AH7" s="389"/>
      <c r="AI7" s="389"/>
      <c r="AJ7" s="389"/>
      <c r="AK7" s="389"/>
      <c r="AL7" s="389"/>
      <c r="AM7" s="389"/>
      <c r="AN7" s="389"/>
      <c r="AO7" s="389"/>
      <c r="AP7" s="389"/>
      <c r="AQ7" s="389"/>
      <c r="AR7" s="389"/>
      <c r="AS7" s="389"/>
      <c r="AT7" s="389"/>
      <c r="AU7" s="389"/>
      <c r="AV7" s="389"/>
      <c r="AW7" s="389"/>
      <c r="AX7" s="389"/>
      <c r="AY7" s="389"/>
      <c r="AZ7" s="389"/>
      <c r="BA7" s="389"/>
      <c r="BB7" s="389"/>
      <c r="BC7" s="389"/>
      <c r="BD7" s="389"/>
      <c r="BE7" s="389"/>
      <c r="BF7" s="389"/>
      <c r="BG7" s="389"/>
      <c r="BH7" s="389"/>
      <c r="BI7" s="389"/>
      <c r="BJ7" s="389"/>
      <c r="BK7" s="389"/>
      <c r="BL7" s="389"/>
      <c r="BM7" s="389"/>
      <c r="BN7" s="389"/>
      <c r="BO7" s="389"/>
      <c r="BP7" s="389"/>
      <c r="BQ7" s="389"/>
      <c r="BR7" s="389"/>
      <c r="BS7" s="389"/>
      <c r="BT7" s="389"/>
      <c r="BU7" s="389"/>
      <c r="BV7" s="389"/>
      <c r="BW7" s="389"/>
    </row>
    <row r="8" spans="1:75" s="81" customFormat="1" ht="15.75" x14ac:dyDescent="0.25">
      <c r="A8" s="412">
        <v>6</v>
      </c>
      <c r="B8" s="412">
        <v>126542092006</v>
      </c>
      <c r="C8" s="394" t="s">
        <v>158</v>
      </c>
      <c r="D8" s="381" t="s">
        <v>1516</v>
      </c>
      <c r="E8" s="381" t="s">
        <v>1474</v>
      </c>
      <c r="F8" s="381" t="s">
        <v>1475</v>
      </c>
      <c r="G8" s="380" t="s">
        <v>136</v>
      </c>
      <c r="H8" s="445">
        <v>809</v>
      </c>
      <c r="I8" s="394" t="s">
        <v>171</v>
      </c>
      <c r="J8" s="412">
        <v>104010500</v>
      </c>
      <c r="K8" s="497">
        <v>40360</v>
      </c>
      <c r="L8" s="384">
        <v>21428248343</v>
      </c>
      <c r="M8" s="387">
        <v>961611034368</v>
      </c>
      <c r="N8" s="508">
        <v>41815</v>
      </c>
      <c r="O8" s="389"/>
      <c r="P8" s="389"/>
      <c r="Q8" s="389"/>
      <c r="R8" s="389"/>
      <c r="S8" s="389"/>
      <c r="T8" s="389"/>
      <c r="U8" s="389"/>
      <c r="V8" s="389"/>
      <c r="W8" s="389"/>
      <c r="X8" s="389"/>
      <c r="Y8" s="389"/>
      <c r="Z8" s="389"/>
      <c r="AA8" s="389"/>
      <c r="AB8" s="389"/>
      <c r="AC8" s="389"/>
      <c r="AD8" s="389"/>
      <c r="AE8" s="389"/>
      <c r="AF8" s="389"/>
      <c r="AG8" s="389"/>
      <c r="AH8" s="389"/>
      <c r="AI8" s="389"/>
      <c r="AJ8" s="389"/>
      <c r="AK8" s="389"/>
      <c r="AL8" s="389"/>
      <c r="AM8" s="389"/>
      <c r="AN8" s="389"/>
      <c r="AO8" s="389"/>
      <c r="AP8" s="389"/>
      <c r="AQ8" s="389"/>
      <c r="AR8" s="389"/>
      <c r="AS8" s="389"/>
      <c r="AT8" s="389"/>
      <c r="AU8" s="389"/>
      <c r="AV8" s="389"/>
      <c r="AW8" s="389"/>
      <c r="AX8" s="389"/>
      <c r="AY8" s="389"/>
      <c r="AZ8" s="389"/>
      <c r="BA8" s="389"/>
      <c r="BB8" s="389"/>
      <c r="BC8" s="389"/>
      <c r="BD8" s="389"/>
      <c r="BE8" s="389"/>
      <c r="BF8" s="389"/>
      <c r="BG8" s="389"/>
      <c r="BH8" s="389"/>
      <c r="BI8" s="389"/>
      <c r="BJ8" s="389"/>
      <c r="BK8" s="389"/>
      <c r="BL8" s="389"/>
      <c r="BM8" s="389"/>
      <c r="BN8" s="389"/>
      <c r="BO8" s="389"/>
      <c r="BP8" s="389"/>
      <c r="BQ8" s="389"/>
      <c r="BR8" s="389"/>
      <c r="BS8" s="389"/>
      <c r="BT8" s="389"/>
      <c r="BU8" s="389"/>
      <c r="BV8" s="389"/>
      <c r="BW8" s="389"/>
    </row>
    <row r="9" spans="1:75" s="81" customFormat="1" ht="15.75" x14ac:dyDescent="0.25">
      <c r="A9" s="412">
        <v>7</v>
      </c>
      <c r="B9" s="412">
        <v>126542092007</v>
      </c>
      <c r="C9" s="394" t="s">
        <v>158</v>
      </c>
      <c r="D9" s="381" t="s">
        <v>1517</v>
      </c>
      <c r="E9" s="381" t="s">
        <v>1518</v>
      </c>
      <c r="F9" s="381" t="s">
        <v>1519</v>
      </c>
      <c r="G9" s="380" t="s">
        <v>136</v>
      </c>
      <c r="H9" s="445">
        <v>1537</v>
      </c>
      <c r="I9" s="394" t="s">
        <v>171</v>
      </c>
      <c r="J9" s="412">
        <v>126956390</v>
      </c>
      <c r="K9" s="497">
        <v>41003</v>
      </c>
      <c r="L9" s="384">
        <v>21562837154</v>
      </c>
      <c r="M9" s="387">
        <v>788955505428</v>
      </c>
      <c r="N9" s="508">
        <v>42928</v>
      </c>
      <c r="O9" s="389"/>
      <c r="P9" s="389"/>
      <c r="Q9" s="389"/>
      <c r="R9" s="389"/>
      <c r="S9" s="389"/>
      <c r="T9" s="389"/>
      <c r="U9" s="389"/>
      <c r="V9" s="389"/>
      <c r="W9" s="389"/>
      <c r="X9" s="389"/>
      <c r="Y9" s="389"/>
      <c r="Z9" s="389"/>
      <c r="AA9" s="389"/>
      <c r="AB9" s="389"/>
      <c r="AC9" s="389"/>
      <c r="AD9" s="389"/>
      <c r="AE9" s="389"/>
      <c r="AF9" s="389"/>
      <c r="AG9" s="389"/>
      <c r="AH9" s="389"/>
      <c r="AI9" s="389"/>
      <c r="AJ9" s="389"/>
      <c r="AK9" s="389"/>
      <c r="AL9" s="389"/>
      <c r="AM9" s="389"/>
      <c r="AN9" s="389"/>
      <c r="AO9" s="389"/>
      <c r="AP9" s="389"/>
      <c r="AQ9" s="389"/>
      <c r="AR9" s="389"/>
      <c r="AS9" s="389"/>
      <c r="AT9" s="389"/>
      <c r="AU9" s="389"/>
      <c r="AV9" s="389"/>
      <c r="AW9" s="389"/>
      <c r="AX9" s="389"/>
      <c r="AY9" s="389"/>
      <c r="AZ9" s="389"/>
      <c r="BA9" s="389"/>
      <c r="BB9" s="389"/>
      <c r="BC9" s="389"/>
      <c r="BD9" s="389"/>
      <c r="BE9" s="389"/>
      <c r="BF9" s="389"/>
      <c r="BG9" s="389"/>
      <c r="BH9" s="389"/>
      <c r="BI9" s="389"/>
      <c r="BJ9" s="389"/>
      <c r="BK9" s="389"/>
      <c r="BL9" s="389"/>
      <c r="BM9" s="389"/>
      <c r="BN9" s="389"/>
      <c r="BO9" s="389"/>
      <c r="BP9" s="389"/>
      <c r="BQ9" s="389"/>
      <c r="BR9" s="389"/>
      <c r="BS9" s="389"/>
      <c r="BT9" s="389"/>
      <c r="BU9" s="389"/>
      <c r="BV9" s="389"/>
      <c r="BW9" s="389"/>
    </row>
    <row r="10" spans="1:75" s="81" customFormat="1" ht="15.75" x14ac:dyDescent="0.25">
      <c r="A10" s="412">
        <v>8</v>
      </c>
      <c r="B10" s="412">
        <v>126542092008</v>
      </c>
      <c r="C10" s="394" t="s">
        <v>158</v>
      </c>
      <c r="D10" s="381" t="s">
        <v>1520</v>
      </c>
      <c r="E10" s="381" t="s">
        <v>355</v>
      </c>
      <c r="F10" s="381" t="s">
        <v>356</v>
      </c>
      <c r="G10" s="380" t="s">
        <v>136</v>
      </c>
      <c r="H10" s="445">
        <v>821</v>
      </c>
      <c r="I10" s="394" t="s">
        <v>171</v>
      </c>
      <c r="J10" s="412">
        <v>126940944</v>
      </c>
      <c r="K10" s="497">
        <v>40547</v>
      </c>
      <c r="L10" s="384">
        <v>21199237489</v>
      </c>
      <c r="M10" s="387">
        <v>469306931566</v>
      </c>
      <c r="N10" s="508">
        <v>42891</v>
      </c>
      <c r="O10" s="389"/>
      <c r="P10" s="389"/>
      <c r="Q10" s="389"/>
      <c r="R10" s="389"/>
      <c r="S10" s="389"/>
      <c r="T10" s="389"/>
      <c r="U10" s="389"/>
      <c r="V10" s="389"/>
      <c r="W10" s="389"/>
      <c r="X10" s="389"/>
      <c r="Y10" s="389"/>
      <c r="Z10" s="389"/>
      <c r="AA10" s="389"/>
      <c r="AB10" s="389"/>
      <c r="AC10" s="389"/>
      <c r="AD10" s="389"/>
      <c r="AE10" s="389"/>
      <c r="AF10" s="389"/>
      <c r="AG10" s="389"/>
      <c r="AH10" s="389"/>
      <c r="AI10" s="389"/>
      <c r="AJ10" s="389"/>
      <c r="AK10" s="389"/>
      <c r="AL10" s="389"/>
      <c r="AM10" s="389"/>
      <c r="AN10" s="389"/>
      <c r="AO10" s="389"/>
      <c r="AP10" s="389"/>
      <c r="AQ10" s="389"/>
      <c r="AR10" s="389"/>
      <c r="AS10" s="389"/>
      <c r="AT10" s="389"/>
      <c r="AU10" s="389"/>
      <c r="AV10" s="389"/>
      <c r="AW10" s="389"/>
      <c r="AX10" s="389"/>
      <c r="AY10" s="389"/>
      <c r="AZ10" s="389"/>
      <c r="BA10" s="389"/>
      <c r="BB10" s="389"/>
      <c r="BC10" s="389"/>
      <c r="BD10" s="389"/>
      <c r="BE10" s="389"/>
      <c r="BF10" s="389"/>
      <c r="BG10" s="389"/>
      <c r="BH10" s="389"/>
      <c r="BI10" s="389"/>
      <c r="BJ10" s="389"/>
      <c r="BK10" s="389"/>
      <c r="BL10" s="389"/>
      <c r="BM10" s="389"/>
      <c r="BN10" s="389"/>
      <c r="BO10" s="389"/>
      <c r="BP10" s="389"/>
      <c r="BQ10" s="389"/>
      <c r="BR10" s="389"/>
      <c r="BS10" s="389"/>
      <c r="BT10" s="389"/>
      <c r="BU10" s="389"/>
      <c r="BV10" s="389"/>
      <c r="BW10" s="389"/>
    </row>
    <row r="11" spans="1:75" s="81" customFormat="1" ht="15.75" x14ac:dyDescent="0.25">
      <c r="A11" s="412">
        <v>9</v>
      </c>
      <c r="B11" s="412">
        <v>126542092009</v>
      </c>
      <c r="C11" s="394" t="s">
        <v>158</v>
      </c>
      <c r="D11" s="381" t="s">
        <v>1521</v>
      </c>
      <c r="E11" s="381" t="s">
        <v>1187</v>
      </c>
      <c r="F11" s="381" t="s">
        <v>736</v>
      </c>
      <c r="G11" s="380" t="s">
        <v>136</v>
      </c>
      <c r="H11" s="445">
        <v>2771</v>
      </c>
      <c r="I11" s="394" t="s">
        <v>171</v>
      </c>
      <c r="J11" s="412">
        <v>193629191</v>
      </c>
      <c r="K11" s="497">
        <v>41088</v>
      </c>
      <c r="L11" s="384">
        <v>21347593547</v>
      </c>
      <c r="M11" s="387">
        <v>151182281091</v>
      </c>
      <c r="N11" s="508">
        <v>44781</v>
      </c>
      <c r="O11" s="389"/>
      <c r="P11" s="389"/>
      <c r="Q11" s="389"/>
      <c r="R11" s="389"/>
      <c r="S11" s="389"/>
      <c r="T11" s="389"/>
      <c r="U11" s="389"/>
      <c r="V11" s="389"/>
      <c r="W11" s="389"/>
      <c r="X11" s="389"/>
      <c r="Y11" s="389"/>
      <c r="Z11" s="389"/>
      <c r="AA11" s="389"/>
      <c r="AB11" s="389"/>
      <c r="AC11" s="389"/>
      <c r="AD11" s="389"/>
      <c r="AE11" s="389"/>
      <c r="AF11" s="389"/>
      <c r="AG11" s="389"/>
      <c r="AH11" s="389"/>
      <c r="AI11" s="389"/>
      <c r="AJ11" s="389"/>
      <c r="AK11" s="389"/>
      <c r="AL11" s="389"/>
      <c r="AM11" s="389"/>
      <c r="AN11" s="389"/>
      <c r="AO11" s="389"/>
      <c r="AP11" s="389"/>
      <c r="AQ11" s="389"/>
      <c r="AR11" s="389"/>
      <c r="AS11" s="389"/>
      <c r="AT11" s="389"/>
      <c r="AU11" s="389"/>
      <c r="AV11" s="389"/>
      <c r="AW11" s="389"/>
      <c r="AX11" s="389"/>
      <c r="AY11" s="389"/>
      <c r="AZ11" s="389"/>
      <c r="BA11" s="389"/>
      <c r="BB11" s="389"/>
      <c r="BC11" s="389"/>
      <c r="BD11" s="389"/>
      <c r="BE11" s="389"/>
      <c r="BF11" s="389"/>
      <c r="BG11" s="389"/>
      <c r="BH11" s="389"/>
      <c r="BI11" s="389"/>
      <c r="BJ11" s="389"/>
      <c r="BK11" s="389"/>
      <c r="BL11" s="389"/>
      <c r="BM11" s="389"/>
      <c r="BN11" s="389"/>
      <c r="BO11" s="389"/>
      <c r="BP11" s="389"/>
      <c r="BQ11" s="389"/>
      <c r="BR11" s="389"/>
      <c r="BS11" s="389"/>
      <c r="BT11" s="389"/>
      <c r="BU11" s="389"/>
      <c r="BV11" s="389"/>
      <c r="BW11" s="389"/>
    </row>
    <row r="12" spans="1:75" s="81" customFormat="1" ht="15.75" x14ac:dyDescent="0.25">
      <c r="A12" s="412">
        <v>10</v>
      </c>
      <c r="B12" s="412">
        <v>126542092010</v>
      </c>
      <c r="C12" s="394" t="s">
        <v>158</v>
      </c>
      <c r="D12" s="381" t="s">
        <v>1522</v>
      </c>
      <c r="E12" s="381" t="s">
        <v>1523</v>
      </c>
      <c r="F12" s="381" t="s">
        <v>451</v>
      </c>
      <c r="G12" s="380" t="s">
        <v>136</v>
      </c>
      <c r="H12" s="445">
        <v>2625</v>
      </c>
      <c r="I12" s="394" t="s">
        <v>171</v>
      </c>
      <c r="J12" s="412">
        <v>120905697</v>
      </c>
      <c r="K12" s="497">
        <v>40734</v>
      </c>
      <c r="L12" s="384">
        <v>21095757336</v>
      </c>
      <c r="M12" s="387">
        <v>621946932931</v>
      </c>
      <c r="N12" s="508">
        <v>44748</v>
      </c>
      <c r="O12" s="389"/>
      <c r="P12" s="389"/>
      <c r="Q12" s="389"/>
      <c r="R12" s="389"/>
      <c r="S12" s="389"/>
      <c r="T12" s="389"/>
      <c r="U12" s="389"/>
      <c r="V12" s="389"/>
      <c r="W12" s="389"/>
      <c r="X12" s="389"/>
      <c r="Y12" s="389"/>
      <c r="Z12" s="389"/>
      <c r="AA12" s="389"/>
      <c r="AB12" s="389"/>
      <c r="AC12" s="389"/>
      <c r="AD12" s="389"/>
      <c r="AE12" s="389"/>
      <c r="AF12" s="389"/>
      <c r="AG12" s="389"/>
      <c r="AH12" s="389"/>
      <c r="AI12" s="389"/>
      <c r="AJ12" s="389"/>
      <c r="AK12" s="389"/>
      <c r="AL12" s="389"/>
      <c r="AM12" s="389"/>
      <c r="AN12" s="389"/>
      <c r="AO12" s="389"/>
      <c r="AP12" s="389"/>
      <c r="AQ12" s="389"/>
      <c r="AR12" s="389"/>
      <c r="AS12" s="389"/>
      <c r="AT12" s="389"/>
      <c r="AU12" s="389"/>
      <c r="AV12" s="389"/>
      <c r="AW12" s="389"/>
      <c r="AX12" s="389"/>
      <c r="AY12" s="389"/>
      <c r="AZ12" s="389"/>
      <c r="BA12" s="389"/>
      <c r="BB12" s="389"/>
      <c r="BC12" s="389"/>
      <c r="BD12" s="389"/>
      <c r="BE12" s="389"/>
      <c r="BF12" s="389"/>
      <c r="BG12" s="389"/>
      <c r="BH12" s="389"/>
      <c r="BI12" s="389"/>
      <c r="BJ12" s="389"/>
      <c r="BK12" s="389"/>
      <c r="BL12" s="389"/>
      <c r="BM12" s="389"/>
      <c r="BN12" s="389"/>
      <c r="BO12" s="389"/>
      <c r="BP12" s="389"/>
      <c r="BQ12" s="389"/>
      <c r="BR12" s="389"/>
      <c r="BS12" s="389"/>
      <c r="BT12" s="389"/>
      <c r="BU12" s="389"/>
      <c r="BV12" s="389"/>
      <c r="BW12" s="389"/>
    </row>
    <row r="13" spans="1:75" s="81" customFormat="1" ht="15.75" x14ac:dyDescent="0.25">
      <c r="A13" s="412">
        <v>11</v>
      </c>
      <c r="B13" s="412">
        <v>126542092011</v>
      </c>
      <c r="C13" s="394" t="s">
        <v>158</v>
      </c>
      <c r="D13" s="381" t="s">
        <v>1524</v>
      </c>
      <c r="E13" s="381" t="s">
        <v>1525</v>
      </c>
      <c r="F13" s="381" t="s">
        <v>1526</v>
      </c>
      <c r="G13" s="380" t="s">
        <v>136</v>
      </c>
      <c r="H13" s="445">
        <v>968</v>
      </c>
      <c r="I13" s="394" t="s">
        <v>171</v>
      </c>
      <c r="J13" s="412">
        <v>185490280</v>
      </c>
      <c r="K13" s="497">
        <v>40692</v>
      </c>
      <c r="L13" s="384">
        <v>21579493396</v>
      </c>
      <c r="M13" s="387">
        <v>440134211186</v>
      </c>
      <c r="N13" s="508">
        <v>42067</v>
      </c>
      <c r="O13" s="389"/>
      <c r="P13" s="389"/>
      <c r="Q13" s="389"/>
      <c r="R13" s="389"/>
      <c r="S13" s="389"/>
      <c r="T13" s="389"/>
      <c r="U13" s="389"/>
      <c r="V13" s="389"/>
      <c r="W13" s="389"/>
      <c r="X13" s="389"/>
      <c r="Y13" s="389"/>
      <c r="Z13" s="389"/>
      <c r="AA13" s="389"/>
      <c r="AB13" s="389"/>
      <c r="AC13" s="389"/>
      <c r="AD13" s="389"/>
      <c r="AE13" s="389"/>
      <c r="AF13" s="389"/>
      <c r="AG13" s="389"/>
      <c r="AH13" s="389"/>
      <c r="AI13" s="389"/>
      <c r="AJ13" s="389"/>
      <c r="AK13" s="389"/>
      <c r="AL13" s="389"/>
      <c r="AM13" s="389"/>
      <c r="AN13" s="389"/>
      <c r="AO13" s="389"/>
      <c r="AP13" s="389"/>
      <c r="AQ13" s="389"/>
      <c r="AR13" s="389"/>
      <c r="AS13" s="389"/>
      <c r="AT13" s="389"/>
      <c r="AU13" s="389"/>
      <c r="AV13" s="389"/>
      <c r="AW13" s="389"/>
      <c r="AX13" s="389"/>
      <c r="AY13" s="389"/>
      <c r="AZ13" s="389"/>
      <c r="BA13" s="389"/>
      <c r="BB13" s="389"/>
      <c r="BC13" s="389"/>
      <c r="BD13" s="389"/>
      <c r="BE13" s="389"/>
      <c r="BF13" s="389"/>
      <c r="BG13" s="389"/>
      <c r="BH13" s="389"/>
      <c r="BI13" s="389"/>
      <c r="BJ13" s="389"/>
      <c r="BK13" s="389"/>
      <c r="BL13" s="389"/>
      <c r="BM13" s="389"/>
      <c r="BN13" s="389"/>
      <c r="BO13" s="389"/>
      <c r="BP13" s="389"/>
      <c r="BQ13" s="389"/>
      <c r="BR13" s="389"/>
      <c r="BS13" s="389"/>
      <c r="BT13" s="389"/>
      <c r="BU13" s="389"/>
      <c r="BV13" s="389"/>
      <c r="BW13" s="389"/>
    </row>
    <row r="14" spans="1:75" s="81" customFormat="1" ht="15.75" x14ac:dyDescent="0.25">
      <c r="A14" s="394">
        <v>12</v>
      </c>
      <c r="B14" s="412">
        <v>126542092012</v>
      </c>
      <c r="C14" s="394" t="s">
        <v>158</v>
      </c>
      <c r="D14" s="381" t="s">
        <v>1527</v>
      </c>
      <c r="E14" s="381" t="s">
        <v>1528</v>
      </c>
      <c r="F14" s="381" t="s">
        <v>1529</v>
      </c>
      <c r="G14" s="380" t="s">
        <v>136</v>
      </c>
      <c r="H14" s="445">
        <v>3459</v>
      </c>
      <c r="I14" s="394" t="s">
        <v>171</v>
      </c>
      <c r="J14" s="394">
        <v>302532324</v>
      </c>
      <c r="K14" s="497">
        <v>40424</v>
      </c>
      <c r="L14" s="384">
        <v>21601956148</v>
      </c>
      <c r="M14" s="387">
        <v>356418102028</v>
      </c>
      <c r="N14" s="508">
        <v>45503</v>
      </c>
      <c r="O14" s="389"/>
      <c r="P14" s="389"/>
      <c r="Q14" s="389"/>
      <c r="R14" s="389"/>
      <c r="S14" s="389"/>
      <c r="T14" s="389"/>
      <c r="U14" s="389"/>
      <c r="V14" s="389"/>
      <c r="W14" s="389"/>
      <c r="X14" s="389"/>
      <c r="Y14" s="389"/>
      <c r="Z14" s="389"/>
      <c r="AA14" s="389"/>
      <c r="AB14" s="389"/>
      <c r="AC14" s="389"/>
      <c r="AD14" s="389"/>
      <c r="AE14" s="389"/>
      <c r="AF14" s="389"/>
      <c r="AG14" s="389"/>
      <c r="AH14" s="389"/>
      <c r="AI14" s="389"/>
      <c r="AJ14" s="389"/>
      <c r="AK14" s="389"/>
      <c r="AL14" s="389"/>
      <c r="AM14" s="389"/>
      <c r="AN14" s="389"/>
      <c r="AO14" s="389"/>
      <c r="AP14" s="389"/>
      <c r="AQ14" s="389"/>
      <c r="AR14" s="389"/>
      <c r="AS14" s="389"/>
      <c r="AT14" s="389"/>
      <c r="AU14" s="389"/>
      <c r="AV14" s="389"/>
      <c r="AW14" s="389"/>
      <c r="AX14" s="389"/>
      <c r="AY14" s="389"/>
      <c r="AZ14" s="389"/>
      <c r="BA14" s="389"/>
      <c r="BB14" s="389"/>
      <c r="BC14" s="389"/>
      <c r="BD14" s="389"/>
      <c r="BE14" s="389"/>
      <c r="BF14" s="389"/>
      <c r="BG14" s="389"/>
      <c r="BH14" s="389"/>
      <c r="BI14" s="389"/>
      <c r="BJ14" s="389"/>
      <c r="BK14" s="389"/>
      <c r="BL14" s="389"/>
      <c r="BM14" s="389"/>
      <c r="BN14" s="389"/>
      <c r="BO14" s="389"/>
      <c r="BP14" s="389"/>
      <c r="BQ14" s="389"/>
      <c r="BR14" s="389"/>
      <c r="BS14" s="389"/>
      <c r="BT14" s="389"/>
      <c r="BU14" s="389"/>
      <c r="BV14" s="389"/>
      <c r="BW14" s="389"/>
    </row>
    <row r="15" spans="1:75" s="81" customFormat="1" ht="15.75" x14ac:dyDescent="0.25">
      <c r="A15" s="412">
        <v>13</v>
      </c>
      <c r="B15" s="412">
        <v>126542092013</v>
      </c>
      <c r="C15" s="394" t="s">
        <v>158</v>
      </c>
      <c r="D15" s="381" t="s">
        <v>1530</v>
      </c>
      <c r="E15" s="381" t="s">
        <v>1187</v>
      </c>
      <c r="F15" s="381" t="s">
        <v>736</v>
      </c>
      <c r="G15" s="380" t="s">
        <v>136</v>
      </c>
      <c r="H15" s="445">
        <v>2772</v>
      </c>
      <c r="I15" s="394" t="s">
        <v>171</v>
      </c>
      <c r="J15" s="412">
        <v>193629132</v>
      </c>
      <c r="K15" s="497">
        <v>40631</v>
      </c>
      <c r="L15" s="384">
        <v>21350512154</v>
      </c>
      <c r="M15" s="387">
        <v>464753865996</v>
      </c>
      <c r="N15" s="508">
        <v>44781</v>
      </c>
      <c r="O15" s="389"/>
      <c r="P15" s="389"/>
      <c r="Q15" s="389"/>
      <c r="R15" s="389"/>
      <c r="S15" s="389"/>
      <c r="T15" s="389"/>
      <c r="U15" s="389"/>
      <c r="V15" s="389"/>
      <c r="W15" s="389"/>
      <c r="X15" s="389"/>
      <c r="Y15" s="389"/>
      <c r="Z15" s="389"/>
      <c r="AA15" s="389"/>
      <c r="AB15" s="389"/>
      <c r="AC15" s="389"/>
      <c r="AD15" s="389"/>
      <c r="AE15" s="389"/>
      <c r="AF15" s="389"/>
      <c r="AG15" s="389"/>
      <c r="AH15" s="389"/>
      <c r="AI15" s="389"/>
      <c r="AJ15" s="389"/>
      <c r="AK15" s="389"/>
      <c r="AL15" s="389"/>
      <c r="AM15" s="389"/>
      <c r="AN15" s="389"/>
      <c r="AO15" s="389"/>
      <c r="AP15" s="389"/>
      <c r="AQ15" s="389"/>
      <c r="AR15" s="389"/>
      <c r="AS15" s="389"/>
      <c r="AT15" s="389"/>
      <c r="AU15" s="389"/>
      <c r="AV15" s="389"/>
      <c r="AW15" s="389"/>
      <c r="AX15" s="389"/>
      <c r="AY15" s="389"/>
      <c r="AZ15" s="389"/>
      <c r="BA15" s="389"/>
      <c r="BB15" s="389"/>
      <c r="BC15" s="389"/>
      <c r="BD15" s="389"/>
      <c r="BE15" s="389"/>
      <c r="BF15" s="389"/>
      <c r="BG15" s="389"/>
      <c r="BH15" s="389"/>
      <c r="BI15" s="389"/>
      <c r="BJ15" s="389"/>
      <c r="BK15" s="389"/>
      <c r="BL15" s="389"/>
      <c r="BM15" s="389"/>
      <c r="BN15" s="389"/>
      <c r="BO15" s="389"/>
      <c r="BP15" s="389"/>
      <c r="BQ15" s="389"/>
      <c r="BR15" s="389"/>
      <c r="BS15" s="389"/>
      <c r="BT15" s="389"/>
      <c r="BU15" s="389"/>
      <c r="BV15" s="389"/>
      <c r="BW15" s="389"/>
    </row>
    <row r="16" spans="1:75" s="81" customFormat="1" ht="15.75" x14ac:dyDescent="0.25">
      <c r="A16" s="412">
        <v>14</v>
      </c>
      <c r="B16" s="412">
        <v>126542092014</v>
      </c>
      <c r="C16" s="394" t="s">
        <v>158</v>
      </c>
      <c r="D16" s="381" t="s">
        <v>1531</v>
      </c>
      <c r="E16" s="381" t="s">
        <v>1143</v>
      </c>
      <c r="F16" s="381" t="s">
        <v>1144</v>
      </c>
      <c r="G16" s="380" t="s">
        <v>136</v>
      </c>
      <c r="H16" s="445">
        <v>3445</v>
      </c>
      <c r="I16" s="394" t="s">
        <v>171</v>
      </c>
      <c r="J16" s="412">
        <v>302411529</v>
      </c>
      <c r="K16" s="497">
        <v>41199</v>
      </c>
      <c r="L16" s="384">
        <v>21133806948</v>
      </c>
      <c r="M16" s="387">
        <v>429117050441</v>
      </c>
      <c r="N16" s="508">
        <v>45498</v>
      </c>
      <c r="O16" s="389"/>
      <c r="P16" s="389"/>
      <c r="Q16" s="389"/>
      <c r="R16" s="389"/>
      <c r="S16" s="389"/>
      <c r="T16" s="389"/>
      <c r="U16" s="389"/>
      <c r="V16" s="389"/>
      <c r="W16" s="389"/>
      <c r="X16" s="389"/>
      <c r="Y16" s="389"/>
      <c r="Z16" s="389"/>
      <c r="AA16" s="389"/>
      <c r="AB16" s="389"/>
      <c r="AC16" s="389"/>
      <c r="AD16" s="389"/>
      <c r="AE16" s="389"/>
      <c r="AF16" s="389"/>
      <c r="AG16" s="389"/>
      <c r="AH16" s="389"/>
      <c r="AI16" s="389"/>
      <c r="AJ16" s="389"/>
      <c r="AK16" s="389"/>
      <c r="AL16" s="389"/>
      <c r="AM16" s="389"/>
      <c r="AN16" s="389"/>
      <c r="AO16" s="389"/>
      <c r="AP16" s="389"/>
      <c r="AQ16" s="389"/>
      <c r="AR16" s="389"/>
      <c r="AS16" s="389"/>
      <c r="AT16" s="389"/>
      <c r="AU16" s="389"/>
      <c r="AV16" s="389"/>
      <c r="AW16" s="389"/>
      <c r="AX16" s="389"/>
      <c r="AY16" s="389"/>
      <c r="AZ16" s="389"/>
      <c r="BA16" s="389"/>
      <c r="BB16" s="389"/>
      <c r="BC16" s="389"/>
      <c r="BD16" s="389"/>
      <c r="BE16" s="389"/>
      <c r="BF16" s="389"/>
      <c r="BG16" s="389"/>
      <c r="BH16" s="389"/>
      <c r="BI16" s="389"/>
      <c r="BJ16" s="389"/>
      <c r="BK16" s="389"/>
      <c r="BL16" s="389"/>
      <c r="BM16" s="389"/>
      <c r="BN16" s="389"/>
      <c r="BO16" s="389"/>
      <c r="BP16" s="389"/>
      <c r="BQ16" s="389"/>
      <c r="BR16" s="389"/>
      <c r="BS16" s="389"/>
      <c r="BT16" s="389"/>
      <c r="BU16" s="389"/>
      <c r="BV16" s="389"/>
      <c r="BW16" s="389"/>
    </row>
    <row r="17" spans="1:75" s="81" customFormat="1" ht="15.75" x14ac:dyDescent="0.25">
      <c r="A17" s="412">
        <v>15</v>
      </c>
      <c r="B17" s="412">
        <v>126542092015</v>
      </c>
      <c r="C17" s="394" t="s">
        <v>158</v>
      </c>
      <c r="D17" s="381" t="s">
        <v>1531</v>
      </c>
      <c r="E17" s="381" t="s">
        <v>1532</v>
      </c>
      <c r="F17" s="381" t="s">
        <v>1533</v>
      </c>
      <c r="G17" s="380" t="s">
        <v>136</v>
      </c>
      <c r="H17" s="445">
        <v>810</v>
      </c>
      <c r="I17" s="394" t="s">
        <v>171</v>
      </c>
      <c r="J17" s="412">
        <v>114444644</v>
      </c>
      <c r="K17" s="497">
        <v>40416</v>
      </c>
      <c r="L17" s="384">
        <v>21621309738</v>
      </c>
      <c r="M17" s="387">
        <v>273624996396</v>
      </c>
      <c r="N17" s="508">
        <v>42911</v>
      </c>
      <c r="O17" s="389"/>
      <c r="P17" s="389"/>
      <c r="Q17" s="389"/>
      <c r="R17" s="389"/>
      <c r="S17" s="389"/>
      <c r="T17" s="389"/>
      <c r="U17" s="389"/>
      <c r="V17" s="389"/>
      <c r="W17" s="389"/>
      <c r="X17" s="389"/>
      <c r="Y17" s="389"/>
      <c r="Z17" s="389"/>
      <c r="AA17" s="389"/>
      <c r="AB17" s="389"/>
      <c r="AC17" s="389"/>
      <c r="AD17" s="389"/>
      <c r="AE17" s="389"/>
      <c r="AF17" s="389"/>
      <c r="AG17" s="389"/>
      <c r="AH17" s="389"/>
      <c r="AI17" s="389"/>
      <c r="AJ17" s="389"/>
      <c r="AK17" s="389"/>
      <c r="AL17" s="389"/>
      <c r="AM17" s="389"/>
      <c r="AN17" s="389"/>
      <c r="AO17" s="389"/>
      <c r="AP17" s="389"/>
      <c r="AQ17" s="389"/>
      <c r="AR17" s="389"/>
      <c r="AS17" s="389"/>
      <c r="AT17" s="389"/>
      <c r="AU17" s="389"/>
      <c r="AV17" s="389"/>
      <c r="AW17" s="389"/>
      <c r="AX17" s="389"/>
      <c r="AY17" s="389"/>
      <c r="AZ17" s="389"/>
      <c r="BA17" s="389"/>
      <c r="BB17" s="389"/>
      <c r="BC17" s="389"/>
      <c r="BD17" s="389"/>
      <c r="BE17" s="389"/>
      <c r="BF17" s="389"/>
      <c r="BG17" s="389"/>
      <c r="BH17" s="389"/>
      <c r="BI17" s="389"/>
      <c r="BJ17" s="389"/>
      <c r="BK17" s="389"/>
      <c r="BL17" s="389"/>
      <c r="BM17" s="389"/>
      <c r="BN17" s="389"/>
      <c r="BO17" s="389"/>
      <c r="BP17" s="389"/>
      <c r="BQ17" s="389"/>
      <c r="BR17" s="389"/>
      <c r="BS17" s="389"/>
      <c r="BT17" s="389"/>
      <c r="BU17" s="389"/>
      <c r="BV17" s="389"/>
      <c r="BW17" s="389"/>
    </row>
    <row r="18" spans="1:75" s="81" customFormat="1" ht="15.75" x14ac:dyDescent="0.25">
      <c r="A18" s="412">
        <v>16</v>
      </c>
      <c r="B18" s="412">
        <v>126542092016</v>
      </c>
      <c r="C18" s="394" t="s">
        <v>158</v>
      </c>
      <c r="D18" s="381" t="s">
        <v>1329</v>
      </c>
      <c r="E18" s="381" t="s">
        <v>1313</v>
      </c>
      <c r="F18" s="381" t="s">
        <v>795</v>
      </c>
      <c r="G18" s="380" t="s">
        <v>136</v>
      </c>
      <c r="H18" s="445">
        <v>1705</v>
      </c>
      <c r="I18" s="394" t="s">
        <v>171</v>
      </c>
      <c r="J18" s="412">
        <v>104012418</v>
      </c>
      <c r="K18" s="497">
        <v>40261</v>
      </c>
      <c r="L18" s="384">
        <v>21591593152</v>
      </c>
      <c r="M18" s="387">
        <v>487904501823</v>
      </c>
      <c r="N18" s="508">
        <v>43272</v>
      </c>
      <c r="O18" s="389"/>
      <c r="P18" s="389"/>
      <c r="Q18" s="389"/>
      <c r="R18" s="389"/>
      <c r="S18" s="389"/>
      <c r="T18" s="389"/>
      <c r="U18" s="389"/>
      <c r="V18" s="389"/>
      <c r="W18" s="389"/>
      <c r="X18" s="389"/>
      <c r="Y18" s="389"/>
      <c r="Z18" s="389"/>
      <c r="AA18" s="389"/>
      <c r="AB18" s="389"/>
      <c r="AC18" s="389"/>
      <c r="AD18" s="389"/>
      <c r="AE18" s="389"/>
      <c r="AF18" s="389"/>
      <c r="AG18" s="389"/>
      <c r="AH18" s="389"/>
      <c r="AI18" s="389"/>
      <c r="AJ18" s="389"/>
      <c r="AK18" s="389"/>
      <c r="AL18" s="389"/>
      <c r="AM18" s="389"/>
      <c r="AN18" s="389"/>
      <c r="AO18" s="389"/>
      <c r="AP18" s="389"/>
      <c r="AQ18" s="389"/>
      <c r="AR18" s="389"/>
      <c r="AS18" s="389"/>
      <c r="AT18" s="389"/>
      <c r="AU18" s="389"/>
      <c r="AV18" s="389"/>
      <c r="AW18" s="389"/>
      <c r="AX18" s="389"/>
      <c r="AY18" s="389"/>
      <c r="AZ18" s="389"/>
      <c r="BA18" s="389"/>
      <c r="BB18" s="389"/>
      <c r="BC18" s="389"/>
      <c r="BD18" s="389"/>
      <c r="BE18" s="389"/>
      <c r="BF18" s="389"/>
      <c r="BG18" s="389"/>
      <c r="BH18" s="389"/>
      <c r="BI18" s="389"/>
      <c r="BJ18" s="389"/>
      <c r="BK18" s="389"/>
      <c r="BL18" s="389"/>
      <c r="BM18" s="389"/>
      <c r="BN18" s="389"/>
      <c r="BO18" s="389"/>
      <c r="BP18" s="389"/>
      <c r="BQ18" s="389"/>
      <c r="BR18" s="389"/>
      <c r="BS18" s="389"/>
      <c r="BT18" s="389"/>
      <c r="BU18" s="389"/>
      <c r="BV18" s="389"/>
      <c r="BW18" s="389"/>
    </row>
    <row r="19" spans="1:75" s="81" customFormat="1" ht="15.75" x14ac:dyDescent="0.25">
      <c r="A19" s="394">
        <v>17</v>
      </c>
      <c r="B19" s="412">
        <v>126542092017</v>
      </c>
      <c r="C19" s="394" t="s">
        <v>158</v>
      </c>
      <c r="D19" s="381" t="s">
        <v>1534</v>
      </c>
      <c r="E19" s="381" t="s">
        <v>1535</v>
      </c>
      <c r="F19" s="381" t="s">
        <v>1536</v>
      </c>
      <c r="G19" s="380" t="s">
        <v>136</v>
      </c>
      <c r="H19" s="445">
        <v>2580</v>
      </c>
      <c r="I19" s="394" t="s">
        <v>171</v>
      </c>
      <c r="J19" s="380">
        <v>307318714</v>
      </c>
      <c r="K19" s="482">
        <v>40942</v>
      </c>
      <c r="L19" s="384">
        <v>21522265208</v>
      </c>
      <c r="M19" s="428">
        <v>547124508724</v>
      </c>
      <c r="N19" s="496">
        <v>44781</v>
      </c>
      <c r="O19" s="389"/>
      <c r="P19" s="389"/>
      <c r="Q19" s="391"/>
      <c r="R19" s="389"/>
      <c r="S19" s="389"/>
      <c r="T19" s="389"/>
      <c r="U19" s="389"/>
      <c r="V19" s="389"/>
      <c r="W19" s="389"/>
      <c r="X19" s="389"/>
      <c r="Y19" s="389"/>
      <c r="Z19" s="389"/>
      <c r="AA19" s="389"/>
      <c r="AB19" s="389"/>
      <c r="AC19" s="389"/>
      <c r="AD19" s="389"/>
      <c r="AE19" s="389"/>
      <c r="AF19" s="389"/>
      <c r="AG19" s="389"/>
      <c r="AH19" s="389"/>
      <c r="AI19" s="389"/>
      <c r="AJ19" s="389"/>
      <c r="AK19" s="389"/>
      <c r="AL19" s="389"/>
      <c r="AM19" s="389"/>
      <c r="AN19" s="389"/>
      <c r="AO19" s="389"/>
      <c r="AP19" s="389"/>
      <c r="AQ19" s="389"/>
      <c r="AR19" s="389"/>
      <c r="AS19" s="389"/>
      <c r="AT19" s="389"/>
      <c r="AU19" s="389"/>
      <c r="AV19" s="389"/>
      <c r="AW19" s="389"/>
      <c r="AX19" s="389"/>
      <c r="AY19" s="389"/>
      <c r="AZ19" s="389"/>
      <c r="BA19" s="389"/>
      <c r="BB19" s="389"/>
      <c r="BC19" s="389"/>
      <c r="BD19" s="389"/>
      <c r="BE19" s="389"/>
      <c r="BF19" s="389"/>
      <c r="BG19" s="389"/>
      <c r="BH19" s="389"/>
      <c r="BI19" s="389"/>
      <c r="BJ19" s="389"/>
      <c r="BK19" s="389"/>
      <c r="BL19" s="389"/>
      <c r="BM19" s="389"/>
      <c r="BN19" s="389"/>
      <c r="BO19" s="389"/>
      <c r="BP19" s="389"/>
      <c r="BQ19" s="389"/>
      <c r="BR19" s="389"/>
      <c r="BS19" s="389"/>
      <c r="BT19" s="389"/>
      <c r="BU19" s="389"/>
      <c r="BV19" s="389"/>
      <c r="BW19" s="389"/>
    </row>
    <row r="20" spans="1:75" s="81" customFormat="1" ht="15.75" x14ac:dyDescent="0.25">
      <c r="A20" s="412">
        <v>18</v>
      </c>
      <c r="B20" s="412">
        <v>126542092018</v>
      </c>
      <c r="C20" s="394" t="s">
        <v>158</v>
      </c>
      <c r="D20" s="381" t="s">
        <v>1537</v>
      </c>
      <c r="E20" s="381" t="s">
        <v>345</v>
      </c>
      <c r="F20" s="381" t="s">
        <v>346</v>
      </c>
      <c r="G20" s="380" t="s">
        <v>136</v>
      </c>
      <c r="H20" s="445">
        <v>2518</v>
      </c>
      <c r="I20" s="394" t="s">
        <v>171</v>
      </c>
      <c r="J20" s="412">
        <v>194582098</v>
      </c>
      <c r="K20" s="497">
        <v>40860</v>
      </c>
      <c r="L20" s="384">
        <v>21155860673</v>
      </c>
      <c r="M20" s="387">
        <v>950836768664</v>
      </c>
      <c r="N20" s="508">
        <v>44420</v>
      </c>
      <c r="O20" s="389"/>
      <c r="P20" s="389"/>
      <c r="Q20" s="389"/>
      <c r="R20" s="389"/>
      <c r="S20" s="389"/>
      <c r="T20" s="389"/>
      <c r="U20" s="389"/>
      <c r="V20" s="389"/>
      <c r="W20" s="389"/>
      <c r="X20" s="389"/>
      <c r="Y20" s="389"/>
      <c r="Z20" s="389"/>
      <c r="AA20" s="389"/>
      <c r="AB20" s="389"/>
      <c r="AC20" s="389"/>
      <c r="AD20" s="389"/>
      <c r="AE20" s="389"/>
      <c r="AF20" s="389"/>
      <c r="AG20" s="389"/>
      <c r="AH20" s="389"/>
      <c r="AI20" s="389"/>
      <c r="AJ20" s="389"/>
      <c r="AK20" s="389"/>
      <c r="AL20" s="389"/>
      <c r="AM20" s="389"/>
      <c r="AN20" s="389"/>
      <c r="AO20" s="389"/>
      <c r="AP20" s="389"/>
      <c r="AQ20" s="389"/>
      <c r="AR20" s="389"/>
      <c r="AS20" s="389"/>
      <c r="AT20" s="389"/>
      <c r="AU20" s="389"/>
      <c r="AV20" s="389"/>
      <c r="AW20" s="389"/>
      <c r="AX20" s="389"/>
      <c r="AY20" s="389"/>
      <c r="AZ20" s="389"/>
      <c r="BA20" s="389"/>
      <c r="BB20" s="389"/>
      <c r="BC20" s="389"/>
      <c r="BD20" s="389"/>
      <c r="BE20" s="389"/>
      <c r="BF20" s="389"/>
      <c r="BG20" s="389"/>
      <c r="BH20" s="389"/>
      <c r="BI20" s="389"/>
      <c r="BJ20" s="389"/>
      <c r="BK20" s="389"/>
      <c r="BL20" s="389"/>
      <c r="BM20" s="389"/>
      <c r="BN20" s="389"/>
      <c r="BO20" s="389"/>
      <c r="BP20" s="389"/>
      <c r="BQ20" s="389"/>
      <c r="BR20" s="389"/>
      <c r="BS20" s="389"/>
      <c r="BT20" s="389"/>
      <c r="BU20" s="389"/>
      <c r="BV20" s="389"/>
      <c r="BW20" s="389"/>
    </row>
    <row r="21" spans="1:75" s="81" customFormat="1" ht="15.75" x14ac:dyDescent="0.25">
      <c r="A21" s="412">
        <v>19</v>
      </c>
      <c r="B21" s="412">
        <v>126542092019</v>
      </c>
      <c r="C21" s="394" t="s">
        <v>158</v>
      </c>
      <c r="D21" s="381" t="s">
        <v>1538</v>
      </c>
      <c r="E21" s="381" t="s">
        <v>1539</v>
      </c>
      <c r="F21" s="381" t="s">
        <v>1540</v>
      </c>
      <c r="G21" s="380" t="s">
        <v>113</v>
      </c>
      <c r="H21" s="445">
        <v>3505</v>
      </c>
      <c r="I21" s="394" t="s">
        <v>171</v>
      </c>
      <c r="J21" s="412">
        <v>302276994</v>
      </c>
      <c r="K21" s="497">
        <v>40712</v>
      </c>
      <c r="L21" s="384">
        <v>21362456086</v>
      </c>
      <c r="M21" s="387">
        <v>391685154311</v>
      </c>
      <c r="N21" s="508">
        <v>45484</v>
      </c>
      <c r="O21" s="389"/>
      <c r="P21" s="389"/>
      <c r="Q21" s="389"/>
      <c r="R21" s="389"/>
      <c r="S21" s="389"/>
      <c r="T21" s="389"/>
      <c r="U21" s="389"/>
      <c r="V21" s="389"/>
      <c r="W21" s="389"/>
      <c r="X21" s="389"/>
      <c r="Y21" s="389"/>
      <c r="Z21" s="389"/>
      <c r="AA21" s="389"/>
      <c r="AB21" s="389"/>
      <c r="AC21" s="389"/>
      <c r="AD21" s="389"/>
      <c r="AE21" s="389"/>
      <c r="AF21" s="389"/>
      <c r="AG21" s="389"/>
      <c r="AH21" s="389"/>
      <c r="AI21" s="389"/>
      <c r="AJ21" s="389"/>
      <c r="AK21" s="389"/>
      <c r="AL21" s="389"/>
      <c r="AM21" s="389"/>
      <c r="AN21" s="389"/>
      <c r="AO21" s="389"/>
      <c r="AP21" s="389"/>
      <c r="AQ21" s="389"/>
      <c r="AR21" s="389"/>
      <c r="AS21" s="389"/>
      <c r="AT21" s="389"/>
      <c r="AU21" s="389"/>
      <c r="AV21" s="389"/>
      <c r="AW21" s="389"/>
      <c r="AX21" s="389"/>
      <c r="AY21" s="389"/>
      <c r="AZ21" s="389"/>
      <c r="BA21" s="389"/>
      <c r="BB21" s="389"/>
      <c r="BC21" s="389"/>
      <c r="BD21" s="389"/>
      <c r="BE21" s="389"/>
      <c r="BF21" s="389"/>
      <c r="BG21" s="389"/>
      <c r="BH21" s="389"/>
      <c r="BI21" s="389"/>
      <c r="BJ21" s="389"/>
      <c r="BK21" s="389"/>
      <c r="BL21" s="389"/>
      <c r="BM21" s="389"/>
      <c r="BN21" s="389"/>
      <c r="BO21" s="389"/>
      <c r="BP21" s="389"/>
      <c r="BQ21" s="389"/>
      <c r="BR21" s="389"/>
      <c r="BS21" s="389"/>
      <c r="BT21" s="389"/>
      <c r="BU21" s="389"/>
      <c r="BV21" s="389"/>
      <c r="BW21" s="389"/>
    </row>
    <row r="22" spans="1:75" s="81" customFormat="1" ht="31.5" x14ac:dyDescent="0.25">
      <c r="A22" s="412">
        <v>20</v>
      </c>
      <c r="B22" s="412">
        <v>126542092020</v>
      </c>
      <c r="C22" s="394" t="s">
        <v>158</v>
      </c>
      <c r="D22" s="381" t="s">
        <v>1541</v>
      </c>
      <c r="E22" s="381" t="s">
        <v>1542</v>
      </c>
      <c r="F22" s="381" t="s">
        <v>1543</v>
      </c>
      <c r="G22" s="380" t="s">
        <v>113</v>
      </c>
      <c r="H22" s="445">
        <v>1504</v>
      </c>
      <c r="I22" s="394" t="s">
        <v>171</v>
      </c>
      <c r="J22" s="412">
        <v>179744346</v>
      </c>
      <c r="K22" s="497">
        <v>40741</v>
      </c>
      <c r="L22" s="384">
        <v>21144903655</v>
      </c>
      <c r="M22" s="387" t="s">
        <v>1174</v>
      </c>
      <c r="N22" s="508">
        <v>45134</v>
      </c>
      <c r="O22" s="389"/>
      <c r="P22" s="389"/>
      <c r="Q22" s="389"/>
      <c r="R22" s="389"/>
      <c r="S22" s="389"/>
      <c r="T22" s="389"/>
      <c r="U22" s="389"/>
      <c r="V22" s="389"/>
      <c r="W22" s="389"/>
      <c r="X22" s="389"/>
      <c r="Y22" s="389"/>
      <c r="Z22" s="389"/>
      <c r="AA22" s="389"/>
      <c r="AB22" s="389"/>
      <c r="AC22" s="389"/>
      <c r="AD22" s="389"/>
      <c r="AE22" s="389"/>
      <c r="AF22" s="389"/>
      <c r="AG22" s="389"/>
      <c r="AH22" s="389"/>
      <c r="AI22" s="389"/>
      <c r="AJ22" s="389"/>
      <c r="AK22" s="389"/>
      <c r="AL22" s="389"/>
      <c r="AM22" s="389"/>
      <c r="AN22" s="389"/>
      <c r="AO22" s="389"/>
      <c r="AP22" s="389"/>
      <c r="AQ22" s="389"/>
      <c r="AR22" s="389"/>
      <c r="AS22" s="389"/>
      <c r="AT22" s="389"/>
      <c r="AU22" s="389"/>
      <c r="AV22" s="389"/>
      <c r="AW22" s="389"/>
      <c r="AX22" s="389"/>
      <c r="AY22" s="389"/>
      <c r="AZ22" s="389"/>
      <c r="BA22" s="389"/>
      <c r="BB22" s="389"/>
      <c r="BC22" s="389"/>
      <c r="BD22" s="389"/>
      <c r="BE22" s="389"/>
      <c r="BF22" s="389"/>
      <c r="BG22" s="389"/>
      <c r="BH22" s="389"/>
      <c r="BI22" s="389"/>
      <c r="BJ22" s="389"/>
      <c r="BK22" s="389"/>
      <c r="BL22" s="389"/>
      <c r="BM22" s="389"/>
      <c r="BN22" s="389"/>
      <c r="BO22" s="389"/>
      <c r="BP22" s="389"/>
      <c r="BQ22" s="389"/>
      <c r="BR22" s="389"/>
      <c r="BS22" s="389"/>
      <c r="BT22" s="389"/>
      <c r="BU22" s="389"/>
      <c r="BV22" s="389"/>
      <c r="BW22" s="389"/>
    </row>
    <row r="23" spans="1:75" s="81" customFormat="1" ht="15.75" x14ac:dyDescent="0.25">
      <c r="A23" s="412">
        <v>21</v>
      </c>
      <c r="B23" s="412">
        <v>126542092021</v>
      </c>
      <c r="C23" s="394" t="s">
        <v>158</v>
      </c>
      <c r="D23" s="381" t="s">
        <v>1544</v>
      </c>
      <c r="E23" s="381" t="s">
        <v>693</v>
      </c>
      <c r="F23" s="381" t="s">
        <v>1242</v>
      </c>
      <c r="G23" s="380" t="s">
        <v>113</v>
      </c>
      <c r="H23" s="445">
        <v>812</v>
      </c>
      <c r="I23" s="394" t="s">
        <v>171</v>
      </c>
      <c r="J23" s="412">
        <v>112353228</v>
      </c>
      <c r="K23" s="497">
        <v>40535</v>
      </c>
      <c r="L23" s="384">
        <v>21487450177</v>
      </c>
      <c r="M23" s="387">
        <v>792657113879</v>
      </c>
      <c r="N23" s="508">
        <v>41795</v>
      </c>
      <c r="O23" s="389"/>
      <c r="P23" s="389"/>
      <c r="Q23" s="389"/>
      <c r="R23" s="389"/>
      <c r="S23" s="389"/>
      <c r="T23" s="389"/>
      <c r="U23" s="389"/>
      <c r="V23" s="389"/>
      <c r="W23" s="389"/>
      <c r="X23" s="389"/>
      <c r="Y23" s="389"/>
      <c r="Z23" s="389"/>
      <c r="AA23" s="389"/>
      <c r="AB23" s="389"/>
      <c r="AC23" s="389"/>
      <c r="AD23" s="389"/>
      <c r="AE23" s="389"/>
      <c r="AF23" s="389"/>
      <c r="AG23" s="389"/>
      <c r="AH23" s="389"/>
      <c r="AI23" s="389"/>
      <c r="AJ23" s="389"/>
      <c r="AK23" s="389"/>
      <c r="AL23" s="389"/>
      <c r="AM23" s="389"/>
      <c r="AN23" s="389"/>
      <c r="AO23" s="389"/>
      <c r="AP23" s="389"/>
      <c r="AQ23" s="389"/>
      <c r="AR23" s="389"/>
      <c r="AS23" s="389"/>
      <c r="AT23" s="389"/>
      <c r="AU23" s="389"/>
      <c r="AV23" s="389"/>
      <c r="AW23" s="389"/>
      <c r="AX23" s="389"/>
      <c r="AY23" s="389"/>
      <c r="AZ23" s="389"/>
      <c r="BA23" s="389"/>
      <c r="BB23" s="389"/>
      <c r="BC23" s="389"/>
      <c r="BD23" s="389"/>
      <c r="BE23" s="389"/>
      <c r="BF23" s="389"/>
      <c r="BG23" s="389"/>
      <c r="BH23" s="389"/>
      <c r="BI23" s="389"/>
      <c r="BJ23" s="389"/>
      <c r="BK23" s="389"/>
      <c r="BL23" s="389"/>
      <c r="BM23" s="389"/>
      <c r="BN23" s="389"/>
      <c r="BO23" s="389"/>
      <c r="BP23" s="389"/>
      <c r="BQ23" s="389"/>
      <c r="BR23" s="389"/>
      <c r="BS23" s="389"/>
      <c r="BT23" s="389"/>
      <c r="BU23" s="389"/>
      <c r="BV23" s="389"/>
      <c r="BW23" s="389"/>
    </row>
    <row r="24" spans="1:75" s="81" customFormat="1" ht="15.75" x14ac:dyDescent="0.25">
      <c r="A24" s="412">
        <v>22</v>
      </c>
      <c r="B24" s="412">
        <v>126542092022</v>
      </c>
      <c r="C24" s="394" t="s">
        <v>158</v>
      </c>
      <c r="D24" s="381" t="s">
        <v>1545</v>
      </c>
      <c r="E24" s="381" t="s">
        <v>949</v>
      </c>
      <c r="F24" s="381" t="s">
        <v>1546</v>
      </c>
      <c r="G24" s="380" t="s">
        <v>113</v>
      </c>
      <c r="H24" s="445">
        <v>2278</v>
      </c>
      <c r="I24" s="394" t="s">
        <v>171</v>
      </c>
      <c r="J24" s="412">
        <v>113290896</v>
      </c>
      <c r="K24" s="497">
        <v>40890</v>
      </c>
      <c r="L24" s="384">
        <v>21187957312</v>
      </c>
      <c r="M24" s="387">
        <v>475587637946</v>
      </c>
      <c r="N24" s="508">
        <v>44060</v>
      </c>
      <c r="O24" s="389"/>
      <c r="P24" s="389"/>
      <c r="Q24" s="389"/>
      <c r="R24" s="389"/>
      <c r="S24" s="389"/>
      <c r="T24" s="389"/>
      <c r="U24" s="389"/>
      <c r="V24" s="389"/>
      <c r="W24" s="389"/>
      <c r="X24" s="389"/>
      <c r="Y24" s="389"/>
      <c r="Z24" s="389"/>
      <c r="AA24" s="389"/>
      <c r="AB24" s="389"/>
      <c r="AC24" s="389"/>
      <c r="AD24" s="389"/>
      <c r="AE24" s="389"/>
      <c r="AF24" s="389"/>
      <c r="AG24" s="389"/>
      <c r="AH24" s="389"/>
      <c r="AI24" s="389"/>
      <c r="AJ24" s="389"/>
      <c r="AK24" s="389"/>
      <c r="AL24" s="389"/>
      <c r="AM24" s="389"/>
      <c r="AN24" s="389"/>
      <c r="AO24" s="389"/>
      <c r="AP24" s="389"/>
      <c r="AQ24" s="389"/>
      <c r="AR24" s="389"/>
      <c r="AS24" s="389"/>
      <c r="AT24" s="389"/>
      <c r="AU24" s="389"/>
      <c r="AV24" s="389"/>
      <c r="AW24" s="389"/>
      <c r="AX24" s="389"/>
      <c r="AY24" s="389"/>
      <c r="AZ24" s="389"/>
      <c r="BA24" s="389"/>
      <c r="BB24" s="389"/>
      <c r="BC24" s="389"/>
      <c r="BD24" s="389"/>
      <c r="BE24" s="389"/>
      <c r="BF24" s="389"/>
      <c r="BG24" s="389"/>
      <c r="BH24" s="389"/>
      <c r="BI24" s="389"/>
      <c r="BJ24" s="389"/>
      <c r="BK24" s="389"/>
      <c r="BL24" s="389"/>
      <c r="BM24" s="389"/>
      <c r="BN24" s="389"/>
      <c r="BO24" s="389"/>
      <c r="BP24" s="389"/>
      <c r="BQ24" s="389"/>
      <c r="BR24" s="389"/>
      <c r="BS24" s="389"/>
      <c r="BT24" s="389"/>
      <c r="BU24" s="389"/>
      <c r="BV24" s="389"/>
      <c r="BW24" s="389"/>
    </row>
    <row r="25" spans="1:75" s="81" customFormat="1" ht="15.75" x14ac:dyDescent="0.25">
      <c r="A25" s="412">
        <v>23</v>
      </c>
      <c r="B25" s="412">
        <v>126542092023</v>
      </c>
      <c r="C25" s="394" t="s">
        <v>158</v>
      </c>
      <c r="D25" s="381" t="s">
        <v>1477</v>
      </c>
      <c r="E25" s="381" t="s">
        <v>1547</v>
      </c>
      <c r="F25" s="381" t="s">
        <v>1548</v>
      </c>
      <c r="G25" s="380" t="s">
        <v>113</v>
      </c>
      <c r="H25" s="445">
        <v>3417</v>
      </c>
      <c r="I25" s="394" t="s">
        <v>171</v>
      </c>
      <c r="J25" s="412">
        <v>129663098</v>
      </c>
      <c r="K25" s="497">
        <v>40755</v>
      </c>
      <c r="L25" s="384">
        <v>21677233434</v>
      </c>
      <c r="M25" s="387">
        <v>593353186800</v>
      </c>
      <c r="N25" s="508">
        <v>45489</v>
      </c>
      <c r="O25" s="389"/>
      <c r="P25" s="389"/>
      <c r="Q25" s="389"/>
      <c r="R25" s="389"/>
      <c r="S25" s="389"/>
      <c r="T25" s="389"/>
      <c r="U25" s="389"/>
      <c r="V25" s="389"/>
      <c r="W25" s="389"/>
      <c r="X25" s="389"/>
      <c r="Y25" s="389"/>
      <c r="Z25" s="389"/>
      <c r="AA25" s="389"/>
      <c r="AB25" s="389"/>
      <c r="AC25" s="389"/>
      <c r="AD25" s="389"/>
      <c r="AE25" s="389"/>
      <c r="AF25" s="389"/>
      <c r="AG25" s="389"/>
      <c r="AH25" s="389"/>
      <c r="AI25" s="389"/>
      <c r="AJ25" s="389"/>
      <c r="AK25" s="389"/>
      <c r="AL25" s="389"/>
      <c r="AM25" s="389"/>
      <c r="AN25" s="389"/>
      <c r="AO25" s="389"/>
      <c r="AP25" s="389"/>
      <c r="AQ25" s="389"/>
      <c r="AR25" s="389"/>
      <c r="AS25" s="389"/>
      <c r="AT25" s="389"/>
      <c r="AU25" s="389"/>
      <c r="AV25" s="389"/>
      <c r="AW25" s="389"/>
      <c r="AX25" s="389"/>
      <c r="AY25" s="389"/>
      <c r="AZ25" s="389"/>
      <c r="BA25" s="389"/>
      <c r="BB25" s="389"/>
      <c r="BC25" s="389"/>
      <c r="BD25" s="389"/>
      <c r="BE25" s="389"/>
      <c r="BF25" s="389"/>
      <c r="BG25" s="389"/>
      <c r="BH25" s="389"/>
      <c r="BI25" s="389"/>
      <c r="BJ25" s="389"/>
      <c r="BK25" s="389"/>
      <c r="BL25" s="389"/>
      <c r="BM25" s="389"/>
      <c r="BN25" s="389"/>
      <c r="BO25" s="389"/>
      <c r="BP25" s="389"/>
      <c r="BQ25" s="389"/>
      <c r="BR25" s="389"/>
      <c r="BS25" s="389"/>
      <c r="BT25" s="389"/>
      <c r="BU25" s="389"/>
      <c r="BV25" s="389"/>
      <c r="BW25" s="389"/>
    </row>
    <row r="26" spans="1:75" s="81" customFormat="1" ht="15.75" x14ac:dyDescent="0.25">
      <c r="A26" s="412">
        <v>24</v>
      </c>
      <c r="B26" s="412">
        <v>126542092024</v>
      </c>
      <c r="C26" s="394" t="s">
        <v>158</v>
      </c>
      <c r="D26" s="381" t="s">
        <v>1549</v>
      </c>
      <c r="E26" s="381" t="s">
        <v>1550</v>
      </c>
      <c r="F26" s="381" t="s">
        <v>1551</v>
      </c>
      <c r="G26" s="380" t="s">
        <v>113</v>
      </c>
      <c r="H26" s="445">
        <v>2774</v>
      </c>
      <c r="I26" s="394" t="s">
        <v>171</v>
      </c>
      <c r="J26" s="412">
        <v>150945073</v>
      </c>
      <c r="K26" s="497">
        <v>40866</v>
      </c>
      <c r="L26" s="384">
        <v>21533801930</v>
      </c>
      <c r="M26" s="387">
        <v>379036105424</v>
      </c>
      <c r="N26" s="508">
        <v>44781</v>
      </c>
      <c r="O26" s="389"/>
      <c r="P26" s="389"/>
      <c r="Q26" s="389"/>
      <c r="R26" s="389"/>
      <c r="S26" s="389"/>
      <c r="T26" s="389"/>
      <c r="U26" s="389"/>
      <c r="V26" s="389"/>
      <c r="W26" s="389"/>
      <c r="X26" s="389"/>
      <c r="Y26" s="389"/>
      <c r="Z26" s="389"/>
      <c r="AA26" s="389"/>
      <c r="AB26" s="389"/>
      <c r="AC26" s="389"/>
      <c r="AD26" s="389"/>
      <c r="AE26" s="389"/>
      <c r="AF26" s="389"/>
      <c r="AG26" s="389"/>
      <c r="AH26" s="389"/>
      <c r="AI26" s="389"/>
      <c r="AJ26" s="389"/>
      <c r="AK26" s="389"/>
      <c r="AL26" s="389"/>
      <c r="AM26" s="389"/>
      <c r="AN26" s="389"/>
      <c r="AO26" s="389"/>
      <c r="AP26" s="389"/>
      <c r="AQ26" s="389"/>
      <c r="AR26" s="389"/>
      <c r="AS26" s="389"/>
      <c r="AT26" s="389"/>
      <c r="AU26" s="389"/>
      <c r="AV26" s="389"/>
      <c r="AW26" s="389"/>
      <c r="AX26" s="389"/>
      <c r="AY26" s="389"/>
      <c r="AZ26" s="389"/>
      <c r="BA26" s="389"/>
      <c r="BB26" s="389"/>
      <c r="BC26" s="389"/>
      <c r="BD26" s="389"/>
      <c r="BE26" s="389"/>
      <c r="BF26" s="389"/>
      <c r="BG26" s="389"/>
      <c r="BH26" s="389"/>
      <c r="BI26" s="389"/>
      <c r="BJ26" s="389"/>
      <c r="BK26" s="389"/>
      <c r="BL26" s="389"/>
      <c r="BM26" s="389"/>
      <c r="BN26" s="389"/>
      <c r="BO26" s="389"/>
      <c r="BP26" s="389"/>
      <c r="BQ26" s="389"/>
      <c r="BR26" s="389"/>
      <c r="BS26" s="389"/>
      <c r="BT26" s="389"/>
      <c r="BU26" s="389"/>
      <c r="BV26" s="389"/>
      <c r="BW26" s="389"/>
    </row>
    <row r="27" spans="1:75" s="81" customFormat="1" ht="15.75" x14ac:dyDescent="0.25">
      <c r="A27" s="412">
        <v>25</v>
      </c>
      <c r="B27" s="412">
        <v>126542092025</v>
      </c>
      <c r="C27" s="394" t="s">
        <v>158</v>
      </c>
      <c r="D27" s="381" t="s">
        <v>1552</v>
      </c>
      <c r="E27" s="381" t="s">
        <v>1553</v>
      </c>
      <c r="F27" s="381" t="s">
        <v>1554</v>
      </c>
      <c r="G27" s="380" t="s">
        <v>113</v>
      </c>
      <c r="H27" s="445">
        <v>892</v>
      </c>
      <c r="I27" s="394" t="s">
        <v>171</v>
      </c>
      <c r="J27" s="412">
        <v>129811014</v>
      </c>
      <c r="K27" s="497">
        <v>40518</v>
      </c>
      <c r="L27" s="384">
        <v>21165601876</v>
      </c>
      <c r="M27" s="387">
        <v>464707880403</v>
      </c>
      <c r="N27" s="508">
        <v>42891</v>
      </c>
      <c r="O27" s="389"/>
      <c r="P27" s="389"/>
      <c r="Q27" s="389"/>
      <c r="R27" s="389"/>
      <c r="S27" s="389"/>
      <c r="T27" s="389"/>
      <c r="U27" s="389"/>
      <c r="V27" s="389"/>
      <c r="W27" s="389"/>
      <c r="X27" s="389"/>
      <c r="Y27" s="389"/>
      <c r="Z27" s="389"/>
      <c r="AA27" s="389"/>
      <c r="AB27" s="389"/>
      <c r="AC27" s="389"/>
      <c r="AD27" s="389"/>
      <c r="AE27" s="389"/>
      <c r="AF27" s="389"/>
      <c r="AG27" s="389"/>
      <c r="AH27" s="389"/>
      <c r="AI27" s="389"/>
      <c r="AJ27" s="389"/>
      <c r="AK27" s="389"/>
      <c r="AL27" s="389"/>
      <c r="AM27" s="389"/>
      <c r="AN27" s="389"/>
      <c r="AO27" s="389"/>
      <c r="AP27" s="389"/>
      <c r="AQ27" s="389"/>
      <c r="AR27" s="389"/>
      <c r="AS27" s="389"/>
      <c r="AT27" s="389"/>
      <c r="AU27" s="389"/>
      <c r="AV27" s="389"/>
      <c r="AW27" s="389"/>
      <c r="AX27" s="389"/>
      <c r="AY27" s="389"/>
      <c r="AZ27" s="389"/>
      <c r="BA27" s="389"/>
      <c r="BB27" s="389"/>
      <c r="BC27" s="389"/>
      <c r="BD27" s="389"/>
      <c r="BE27" s="389"/>
      <c r="BF27" s="389"/>
      <c r="BG27" s="389"/>
      <c r="BH27" s="389"/>
      <c r="BI27" s="389"/>
      <c r="BJ27" s="389"/>
      <c r="BK27" s="389"/>
      <c r="BL27" s="389"/>
      <c r="BM27" s="389"/>
      <c r="BN27" s="389"/>
      <c r="BO27" s="389"/>
      <c r="BP27" s="389"/>
      <c r="BQ27" s="389"/>
      <c r="BR27" s="389"/>
      <c r="BS27" s="389"/>
      <c r="BT27" s="389"/>
      <c r="BU27" s="389"/>
      <c r="BV27" s="389"/>
      <c r="BW27" s="389"/>
    </row>
    <row r="28" spans="1:75" s="81" customFormat="1" ht="15.75" x14ac:dyDescent="0.25">
      <c r="A28" s="412">
        <v>26</v>
      </c>
      <c r="B28" s="412">
        <v>126542092026</v>
      </c>
      <c r="C28" s="394" t="s">
        <v>158</v>
      </c>
      <c r="D28" s="381" t="s">
        <v>1555</v>
      </c>
      <c r="E28" s="381" t="s">
        <v>1556</v>
      </c>
      <c r="F28" s="381" t="s">
        <v>1557</v>
      </c>
      <c r="G28" s="380" t="s">
        <v>113</v>
      </c>
      <c r="H28" s="445">
        <v>817</v>
      </c>
      <c r="I28" s="394" t="s">
        <v>171</v>
      </c>
      <c r="J28" s="412">
        <v>109788200</v>
      </c>
      <c r="K28" s="497">
        <v>40517</v>
      </c>
      <c r="L28" s="384">
        <v>21393557649</v>
      </c>
      <c r="M28" s="387">
        <v>314249572260</v>
      </c>
      <c r="N28" s="508">
        <v>41815</v>
      </c>
      <c r="O28" s="389"/>
      <c r="P28" s="389"/>
      <c r="Q28" s="389"/>
      <c r="R28" s="389"/>
      <c r="S28" s="389"/>
      <c r="T28" s="389"/>
      <c r="U28" s="389"/>
      <c r="V28" s="389"/>
      <c r="W28" s="389"/>
      <c r="X28" s="389"/>
      <c r="Y28" s="389"/>
      <c r="Z28" s="389"/>
      <c r="AA28" s="389"/>
      <c r="AB28" s="389"/>
      <c r="AC28" s="389"/>
      <c r="AD28" s="389"/>
      <c r="AE28" s="389"/>
      <c r="AF28" s="389"/>
      <c r="AG28" s="389"/>
      <c r="AH28" s="389"/>
      <c r="AI28" s="389"/>
      <c r="AJ28" s="389"/>
      <c r="AK28" s="389"/>
      <c r="AL28" s="389"/>
      <c r="AM28" s="389"/>
      <c r="AN28" s="389"/>
      <c r="AO28" s="389"/>
      <c r="AP28" s="389"/>
      <c r="AQ28" s="389"/>
      <c r="AR28" s="389"/>
      <c r="AS28" s="389"/>
      <c r="AT28" s="389"/>
      <c r="AU28" s="389"/>
      <c r="AV28" s="389"/>
      <c r="AW28" s="389"/>
      <c r="AX28" s="389"/>
      <c r="AY28" s="389"/>
      <c r="AZ28" s="389"/>
      <c r="BA28" s="389"/>
      <c r="BB28" s="389"/>
      <c r="BC28" s="389"/>
      <c r="BD28" s="389"/>
      <c r="BE28" s="389"/>
      <c r="BF28" s="389"/>
      <c r="BG28" s="389"/>
      <c r="BH28" s="389"/>
      <c r="BI28" s="389"/>
      <c r="BJ28" s="389"/>
      <c r="BK28" s="389"/>
      <c r="BL28" s="389"/>
      <c r="BM28" s="389"/>
      <c r="BN28" s="389"/>
      <c r="BO28" s="389"/>
      <c r="BP28" s="389"/>
      <c r="BQ28" s="389"/>
      <c r="BR28" s="389"/>
      <c r="BS28" s="389"/>
      <c r="BT28" s="389"/>
      <c r="BU28" s="389"/>
      <c r="BV28" s="389"/>
      <c r="BW28" s="389"/>
    </row>
    <row r="29" spans="1:75" s="81" customFormat="1" ht="15.75" x14ac:dyDescent="0.25">
      <c r="A29" s="413">
        <v>27</v>
      </c>
      <c r="B29" s="412">
        <v>126542092027</v>
      </c>
      <c r="C29" s="394" t="s">
        <v>158</v>
      </c>
      <c r="D29" s="381" t="s">
        <v>1558</v>
      </c>
      <c r="E29" s="381" t="s">
        <v>1559</v>
      </c>
      <c r="F29" s="381" t="s">
        <v>1560</v>
      </c>
      <c r="G29" s="380" t="s">
        <v>113</v>
      </c>
      <c r="H29" s="445">
        <v>3708</v>
      </c>
      <c r="I29" s="394" t="s">
        <v>171</v>
      </c>
      <c r="J29" s="380"/>
      <c r="K29" s="482">
        <v>40430</v>
      </c>
      <c r="L29" s="384">
        <v>21041952573</v>
      </c>
      <c r="M29" s="387">
        <v>153784829430</v>
      </c>
      <c r="N29" s="508">
        <v>45842</v>
      </c>
      <c r="O29" s="366"/>
      <c r="P29" s="366"/>
      <c r="Q29" s="366"/>
      <c r="R29" s="366"/>
      <c r="S29" s="366"/>
      <c r="T29" s="366"/>
      <c r="U29" s="366"/>
      <c r="V29" s="366"/>
      <c r="W29" s="366"/>
      <c r="X29" s="366"/>
      <c r="Y29" s="366"/>
      <c r="Z29" s="366"/>
      <c r="AA29" s="366"/>
      <c r="AB29" s="366"/>
      <c r="AC29" s="366"/>
      <c r="AD29" s="366"/>
      <c r="AE29" s="366"/>
      <c r="AF29" s="366"/>
      <c r="AG29" s="366"/>
      <c r="AH29" s="366"/>
      <c r="AI29" s="366"/>
      <c r="AJ29" s="366"/>
      <c r="AK29" s="366"/>
      <c r="AL29" s="366"/>
      <c r="AM29" s="366"/>
      <c r="AN29" s="366"/>
      <c r="AO29" s="366"/>
      <c r="AP29" s="366"/>
      <c r="AQ29" s="366"/>
      <c r="AR29" s="366"/>
      <c r="AS29" s="366"/>
      <c r="AT29" s="366"/>
      <c r="AU29" s="366"/>
      <c r="AV29" s="366"/>
      <c r="AW29" s="366"/>
      <c r="AX29" s="366"/>
      <c r="AY29" s="366"/>
      <c r="AZ29" s="366"/>
      <c r="BA29" s="366"/>
      <c r="BB29" s="366"/>
      <c r="BC29" s="366"/>
      <c r="BD29" s="366"/>
      <c r="BE29" s="366"/>
      <c r="BF29" s="366"/>
      <c r="BG29" s="366"/>
      <c r="BH29" s="366"/>
      <c r="BI29" s="366"/>
      <c r="BJ29" s="366"/>
      <c r="BK29" s="366"/>
      <c r="BL29" s="366"/>
      <c r="BM29" s="366"/>
      <c r="BN29" s="366"/>
      <c r="BO29" s="366"/>
      <c r="BP29" s="366"/>
      <c r="BQ29" s="366"/>
      <c r="BR29" s="366"/>
      <c r="BS29" s="366"/>
      <c r="BT29" s="366"/>
      <c r="BU29" s="366"/>
      <c r="BV29" s="366"/>
      <c r="BW29" s="366"/>
    </row>
    <row r="30" spans="1:75" s="81" customFormat="1" ht="15.75" x14ac:dyDescent="0.25">
      <c r="A30" s="412">
        <v>28</v>
      </c>
      <c r="B30" s="412">
        <v>126542092028</v>
      </c>
      <c r="C30" s="394" t="s">
        <v>158</v>
      </c>
      <c r="D30" s="381" t="s">
        <v>1561</v>
      </c>
      <c r="E30" s="381" t="s">
        <v>1562</v>
      </c>
      <c r="F30" s="381" t="s">
        <v>1563</v>
      </c>
      <c r="G30" s="380" t="s">
        <v>113</v>
      </c>
      <c r="H30" s="445">
        <v>972</v>
      </c>
      <c r="I30" s="394" t="s">
        <v>171</v>
      </c>
      <c r="J30" s="412">
        <v>122479373</v>
      </c>
      <c r="K30" s="497">
        <v>40512</v>
      </c>
      <c r="L30" s="384">
        <v>21174129696</v>
      </c>
      <c r="M30" s="387">
        <v>963847203155</v>
      </c>
      <c r="N30" s="508">
        <v>42166</v>
      </c>
      <c r="O30" s="389"/>
      <c r="P30" s="389"/>
      <c r="Q30" s="389"/>
      <c r="R30" s="389"/>
      <c r="S30" s="389"/>
      <c r="T30" s="389"/>
      <c r="U30" s="389"/>
      <c r="V30" s="389"/>
      <c r="W30" s="389"/>
      <c r="X30" s="389"/>
      <c r="Y30" s="389"/>
      <c r="Z30" s="389"/>
      <c r="AA30" s="389"/>
      <c r="AB30" s="389"/>
      <c r="AC30" s="389"/>
      <c r="AD30" s="389"/>
      <c r="AE30" s="389"/>
      <c r="AF30" s="389"/>
      <c r="AG30" s="389"/>
      <c r="AH30" s="389"/>
      <c r="AI30" s="389"/>
      <c r="AJ30" s="389"/>
      <c r="AK30" s="389"/>
      <c r="AL30" s="389"/>
      <c r="AM30" s="389"/>
      <c r="AN30" s="389"/>
      <c r="AO30" s="389"/>
      <c r="AP30" s="389"/>
      <c r="AQ30" s="389"/>
      <c r="AR30" s="389"/>
      <c r="AS30" s="389"/>
      <c r="AT30" s="389"/>
      <c r="AU30" s="389"/>
      <c r="AV30" s="389"/>
      <c r="AW30" s="389"/>
      <c r="AX30" s="389"/>
      <c r="AY30" s="389"/>
      <c r="AZ30" s="389"/>
      <c r="BA30" s="389"/>
      <c r="BB30" s="389"/>
      <c r="BC30" s="389"/>
      <c r="BD30" s="389"/>
      <c r="BE30" s="389"/>
      <c r="BF30" s="389"/>
      <c r="BG30" s="389"/>
      <c r="BH30" s="389"/>
      <c r="BI30" s="389"/>
      <c r="BJ30" s="389"/>
      <c r="BK30" s="389"/>
      <c r="BL30" s="389"/>
      <c r="BM30" s="389"/>
      <c r="BN30" s="389"/>
      <c r="BO30" s="389"/>
      <c r="BP30" s="389"/>
      <c r="BQ30" s="389"/>
      <c r="BR30" s="389"/>
      <c r="BS30" s="389"/>
      <c r="BT30" s="389"/>
      <c r="BU30" s="389"/>
      <c r="BV30" s="389"/>
      <c r="BW30" s="389"/>
    </row>
    <row r="31" spans="1:75" s="81" customFormat="1" ht="15.75" x14ac:dyDescent="0.25">
      <c r="A31" s="412">
        <v>29</v>
      </c>
      <c r="B31" s="412">
        <v>126542092029</v>
      </c>
      <c r="C31" s="394" t="s">
        <v>158</v>
      </c>
      <c r="D31" s="381" t="s">
        <v>1564</v>
      </c>
      <c r="E31" s="381" t="s">
        <v>1565</v>
      </c>
      <c r="F31" s="381" t="s">
        <v>1566</v>
      </c>
      <c r="G31" s="380" t="s">
        <v>113</v>
      </c>
      <c r="H31" s="445">
        <v>3151</v>
      </c>
      <c r="I31" s="394" t="s">
        <v>171</v>
      </c>
      <c r="J31" s="412">
        <v>109658378</v>
      </c>
      <c r="K31" s="497">
        <v>40813</v>
      </c>
      <c r="L31" s="384">
        <v>21514090836</v>
      </c>
      <c r="M31" s="387">
        <v>588714500765</v>
      </c>
      <c r="N31" s="508">
        <v>45080</v>
      </c>
      <c r="O31" s="389"/>
      <c r="P31" s="389"/>
      <c r="Q31" s="389"/>
      <c r="R31" s="389"/>
      <c r="S31" s="389"/>
      <c r="T31" s="389"/>
      <c r="U31" s="389"/>
      <c r="V31" s="389"/>
      <c r="W31" s="389"/>
      <c r="X31" s="389"/>
      <c r="Y31" s="389"/>
      <c r="Z31" s="389"/>
      <c r="AA31" s="389"/>
      <c r="AB31" s="389"/>
      <c r="AC31" s="389"/>
      <c r="AD31" s="389"/>
      <c r="AE31" s="389"/>
      <c r="AF31" s="389"/>
      <c r="AG31" s="389"/>
      <c r="AH31" s="389"/>
      <c r="AI31" s="389"/>
      <c r="AJ31" s="389"/>
      <c r="AK31" s="389"/>
      <c r="AL31" s="389"/>
      <c r="AM31" s="389"/>
      <c r="AN31" s="389"/>
      <c r="AO31" s="389"/>
      <c r="AP31" s="389"/>
      <c r="AQ31" s="389"/>
      <c r="AR31" s="389"/>
      <c r="AS31" s="389"/>
      <c r="AT31" s="389"/>
      <c r="AU31" s="389"/>
      <c r="AV31" s="389"/>
      <c r="AW31" s="389"/>
      <c r="AX31" s="389"/>
      <c r="AY31" s="389"/>
      <c r="AZ31" s="389"/>
      <c r="BA31" s="389"/>
      <c r="BB31" s="389"/>
      <c r="BC31" s="389"/>
      <c r="BD31" s="389"/>
      <c r="BE31" s="389"/>
      <c r="BF31" s="389"/>
      <c r="BG31" s="389"/>
      <c r="BH31" s="389"/>
      <c r="BI31" s="389"/>
      <c r="BJ31" s="389"/>
      <c r="BK31" s="389"/>
      <c r="BL31" s="389"/>
      <c r="BM31" s="389"/>
      <c r="BN31" s="389"/>
      <c r="BO31" s="389"/>
      <c r="BP31" s="389"/>
      <c r="BQ31" s="389"/>
      <c r="BR31" s="389"/>
      <c r="BS31" s="389"/>
      <c r="BT31" s="389"/>
      <c r="BU31" s="389"/>
      <c r="BV31" s="389"/>
      <c r="BW31" s="389"/>
    </row>
    <row r="32" spans="1:75" s="81" customFormat="1" ht="15.75" x14ac:dyDescent="0.25">
      <c r="A32" s="412">
        <v>30</v>
      </c>
      <c r="B32" s="412">
        <v>126542092030</v>
      </c>
      <c r="C32" s="394" t="s">
        <v>158</v>
      </c>
      <c r="D32" s="381" t="s">
        <v>1567</v>
      </c>
      <c r="E32" s="381" t="s">
        <v>920</v>
      </c>
      <c r="F32" s="381" t="s">
        <v>1568</v>
      </c>
      <c r="G32" s="380" t="s">
        <v>113</v>
      </c>
      <c r="H32" s="445">
        <v>3153</v>
      </c>
      <c r="I32" s="394" t="s">
        <v>171</v>
      </c>
      <c r="J32" s="412">
        <v>130970620</v>
      </c>
      <c r="K32" s="497">
        <v>41000</v>
      </c>
      <c r="L32" s="384">
        <v>21454668283</v>
      </c>
      <c r="M32" s="387">
        <v>801162477573</v>
      </c>
      <c r="N32" s="508">
        <v>45134</v>
      </c>
      <c r="O32" s="389"/>
      <c r="P32" s="389"/>
      <c r="Q32" s="389"/>
      <c r="R32" s="389"/>
      <c r="S32" s="389"/>
      <c r="T32" s="389"/>
      <c r="U32" s="389"/>
      <c r="V32" s="389"/>
      <c r="W32" s="389"/>
      <c r="X32" s="389"/>
      <c r="Y32" s="389"/>
      <c r="Z32" s="389"/>
      <c r="AA32" s="389"/>
      <c r="AB32" s="389"/>
      <c r="AC32" s="389"/>
      <c r="AD32" s="389"/>
      <c r="AE32" s="389"/>
      <c r="AF32" s="389"/>
      <c r="AG32" s="389"/>
      <c r="AH32" s="389"/>
      <c r="AI32" s="389"/>
      <c r="AJ32" s="389"/>
      <c r="AK32" s="389"/>
      <c r="AL32" s="389"/>
      <c r="AM32" s="389"/>
      <c r="AN32" s="389"/>
      <c r="AO32" s="389"/>
      <c r="AP32" s="389"/>
      <c r="AQ32" s="389"/>
      <c r="AR32" s="389"/>
      <c r="AS32" s="389"/>
      <c r="AT32" s="389"/>
      <c r="AU32" s="389"/>
      <c r="AV32" s="389"/>
      <c r="AW32" s="389"/>
      <c r="AX32" s="389"/>
      <c r="AY32" s="389"/>
      <c r="AZ32" s="389"/>
      <c r="BA32" s="389"/>
      <c r="BB32" s="389"/>
      <c r="BC32" s="389"/>
      <c r="BD32" s="389"/>
      <c r="BE32" s="389"/>
      <c r="BF32" s="389"/>
      <c r="BG32" s="389"/>
      <c r="BH32" s="389"/>
      <c r="BI32" s="389"/>
      <c r="BJ32" s="389"/>
      <c r="BK32" s="389"/>
      <c r="BL32" s="389"/>
      <c r="BM32" s="389"/>
      <c r="BN32" s="389"/>
      <c r="BO32" s="389"/>
      <c r="BP32" s="389"/>
      <c r="BQ32" s="389"/>
      <c r="BR32" s="389"/>
      <c r="BS32" s="389"/>
      <c r="BT32" s="389"/>
      <c r="BU32" s="389"/>
      <c r="BV32" s="389"/>
      <c r="BW32" s="389"/>
    </row>
    <row r="33" spans="1:75" s="81" customFormat="1" ht="15.75" x14ac:dyDescent="0.25">
      <c r="A33" s="412">
        <v>31</v>
      </c>
      <c r="B33" s="412">
        <v>126542092031</v>
      </c>
      <c r="C33" s="394" t="s">
        <v>158</v>
      </c>
      <c r="D33" s="381" t="s">
        <v>1569</v>
      </c>
      <c r="E33" s="381" t="s">
        <v>1570</v>
      </c>
      <c r="F33" s="381" t="s">
        <v>1571</v>
      </c>
      <c r="G33" s="380" t="s">
        <v>113</v>
      </c>
      <c r="H33" s="445">
        <v>3416</v>
      </c>
      <c r="I33" s="394" t="s">
        <v>171</v>
      </c>
      <c r="J33" s="412">
        <v>188870376</v>
      </c>
      <c r="K33" s="497">
        <v>40397</v>
      </c>
      <c r="L33" s="384">
        <v>21225643756</v>
      </c>
      <c r="M33" s="387">
        <v>443474697657</v>
      </c>
      <c r="N33" s="508">
        <v>45486</v>
      </c>
      <c r="O33" s="389"/>
      <c r="P33" s="389"/>
      <c r="Q33" s="389"/>
      <c r="R33" s="389"/>
      <c r="S33" s="389"/>
      <c r="T33" s="389"/>
      <c r="U33" s="389"/>
      <c r="V33" s="389"/>
      <c r="W33" s="389"/>
      <c r="X33" s="389"/>
      <c r="Y33" s="389"/>
      <c r="Z33" s="389"/>
      <c r="AA33" s="389"/>
      <c r="AB33" s="389"/>
      <c r="AC33" s="389"/>
      <c r="AD33" s="389"/>
      <c r="AE33" s="389"/>
      <c r="AF33" s="389"/>
      <c r="AG33" s="389"/>
      <c r="AH33" s="389"/>
      <c r="AI33" s="389"/>
      <c r="AJ33" s="389"/>
      <c r="AK33" s="389"/>
      <c r="AL33" s="389"/>
      <c r="AM33" s="389"/>
      <c r="AN33" s="389"/>
      <c r="AO33" s="389"/>
      <c r="AP33" s="389"/>
      <c r="AQ33" s="389"/>
      <c r="AR33" s="389"/>
      <c r="AS33" s="389"/>
      <c r="AT33" s="389"/>
      <c r="AU33" s="389"/>
      <c r="AV33" s="389"/>
      <c r="AW33" s="389"/>
      <c r="AX33" s="389"/>
      <c r="AY33" s="389"/>
      <c r="AZ33" s="389"/>
      <c r="BA33" s="389"/>
      <c r="BB33" s="389"/>
      <c r="BC33" s="389"/>
      <c r="BD33" s="389"/>
      <c r="BE33" s="389"/>
      <c r="BF33" s="389"/>
      <c r="BG33" s="389"/>
      <c r="BH33" s="389"/>
      <c r="BI33" s="389"/>
      <c r="BJ33" s="389"/>
      <c r="BK33" s="389"/>
      <c r="BL33" s="389"/>
      <c r="BM33" s="389"/>
      <c r="BN33" s="389"/>
      <c r="BO33" s="389"/>
      <c r="BP33" s="389"/>
      <c r="BQ33" s="389"/>
      <c r="BR33" s="389"/>
      <c r="BS33" s="389"/>
      <c r="BT33" s="389"/>
      <c r="BU33" s="389"/>
      <c r="BV33" s="389"/>
      <c r="BW33" s="389"/>
    </row>
    <row r="34" spans="1:75" s="81" customFormat="1" ht="15.75" x14ac:dyDescent="0.25">
      <c r="A34" s="412">
        <v>32</v>
      </c>
      <c r="B34" s="412">
        <v>126542092032</v>
      </c>
      <c r="C34" s="394" t="s">
        <v>158</v>
      </c>
      <c r="D34" s="381" t="s">
        <v>1572</v>
      </c>
      <c r="E34" s="381" t="s">
        <v>1341</v>
      </c>
      <c r="F34" s="381" t="s">
        <v>1342</v>
      </c>
      <c r="G34" s="380" t="s">
        <v>113</v>
      </c>
      <c r="H34" s="445">
        <v>2929</v>
      </c>
      <c r="I34" s="394" t="s">
        <v>171</v>
      </c>
      <c r="J34" s="412">
        <v>143723072</v>
      </c>
      <c r="K34" s="497">
        <v>40623</v>
      </c>
      <c r="L34" s="384">
        <v>21324791235</v>
      </c>
      <c r="M34" s="387">
        <v>337042531719</v>
      </c>
      <c r="N34" s="508">
        <v>44785</v>
      </c>
      <c r="O34" s="389"/>
      <c r="P34" s="389"/>
      <c r="Q34" s="389"/>
      <c r="R34" s="389"/>
      <c r="S34" s="389"/>
      <c r="T34" s="389"/>
      <c r="U34" s="389"/>
      <c r="V34" s="389"/>
      <c r="W34" s="389"/>
      <c r="X34" s="389"/>
      <c r="Y34" s="389"/>
      <c r="Z34" s="389"/>
      <c r="AA34" s="389"/>
      <c r="AB34" s="389"/>
      <c r="AC34" s="389"/>
      <c r="AD34" s="389"/>
      <c r="AE34" s="389"/>
      <c r="AF34" s="389"/>
      <c r="AG34" s="389"/>
      <c r="AH34" s="389"/>
      <c r="AI34" s="389"/>
      <c r="AJ34" s="389"/>
      <c r="AK34" s="389"/>
      <c r="AL34" s="389"/>
      <c r="AM34" s="389"/>
      <c r="AN34" s="389"/>
      <c r="AO34" s="389"/>
      <c r="AP34" s="389"/>
      <c r="AQ34" s="389"/>
      <c r="AR34" s="389"/>
      <c r="AS34" s="389"/>
      <c r="AT34" s="389"/>
      <c r="AU34" s="389"/>
      <c r="AV34" s="389"/>
      <c r="AW34" s="389"/>
      <c r="AX34" s="389"/>
      <c r="AY34" s="389"/>
      <c r="AZ34" s="389"/>
      <c r="BA34" s="389"/>
      <c r="BB34" s="389"/>
      <c r="BC34" s="389"/>
      <c r="BD34" s="389"/>
      <c r="BE34" s="389"/>
      <c r="BF34" s="389"/>
      <c r="BG34" s="389"/>
      <c r="BH34" s="389"/>
      <c r="BI34" s="389"/>
      <c r="BJ34" s="389"/>
      <c r="BK34" s="389"/>
      <c r="BL34" s="389"/>
      <c r="BM34" s="389"/>
      <c r="BN34" s="389"/>
      <c r="BO34" s="389"/>
      <c r="BP34" s="389"/>
      <c r="BQ34" s="389"/>
      <c r="BR34" s="389"/>
      <c r="BS34" s="389"/>
      <c r="BT34" s="389"/>
      <c r="BU34" s="389"/>
      <c r="BV34" s="389"/>
      <c r="BW34" s="389"/>
    </row>
    <row r="35" spans="1:75" ht="15.75" x14ac:dyDescent="0.25">
      <c r="A35" s="412">
        <v>33</v>
      </c>
      <c r="B35" s="412">
        <v>126542092033</v>
      </c>
      <c r="C35" s="394" t="s">
        <v>158</v>
      </c>
      <c r="D35" s="381" t="s">
        <v>1573</v>
      </c>
      <c r="E35" s="381" t="s">
        <v>1574</v>
      </c>
      <c r="F35" s="381" t="s">
        <v>1575</v>
      </c>
      <c r="G35" s="380" t="s">
        <v>113</v>
      </c>
      <c r="H35" s="445">
        <v>2531</v>
      </c>
      <c r="I35" s="394" t="s">
        <v>171</v>
      </c>
      <c r="J35" s="412">
        <v>178356861</v>
      </c>
      <c r="K35" s="497">
        <v>39878</v>
      </c>
      <c r="L35" s="384">
        <v>21677825375</v>
      </c>
      <c r="M35" s="387">
        <v>615577871698</v>
      </c>
      <c r="N35" s="508">
        <v>44426</v>
      </c>
      <c r="O35" s="394"/>
      <c r="P35" s="394"/>
      <c r="Q35" s="394"/>
      <c r="R35" s="394"/>
      <c r="S35" s="394"/>
      <c r="T35" s="394"/>
      <c r="U35" s="394"/>
      <c r="V35" s="394"/>
      <c r="W35" s="394"/>
      <c r="X35" s="394"/>
      <c r="Y35" s="394"/>
      <c r="Z35" s="394"/>
      <c r="AA35" s="394"/>
      <c r="AB35" s="394"/>
      <c r="AC35" s="394"/>
      <c r="AD35" s="394"/>
      <c r="AE35" s="394"/>
      <c r="AF35" s="394"/>
      <c r="AG35" s="394"/>
      <c r="AH35" s="394"/>
      <c r="AI35" s="394"/>
      <c r="AJ35" s="394"/>
      <c r="AK35" s="394"/>
      <c r="AL35" s="394"/>
      <c r="AM35" s="394"/>
      <c r="AN35" s="394"/>
      <c r="AO35" s="394"/>
      <c r="AP35" s="394"/>
      <c r="AQ35" s="394"/>
      <c r="AR35" s="394"/>
      <c r="AS35" s="394"/>
      <c r="AT35" s="394"/>
      <c r="AU35" s="394"/>
      <c r="AV35" s="394"/>
      <c r="AW35" s="394"/>
      <c r="AX35" s="394"/>
      <c r="AY35" s="394"/>
      <c r="AZ35" s="394"/>
      <c r="BA35" s="394"/>
      <c r="BB35" s="394"/>
      <c r="BC35" s="394"/>
      <c r="BD35" s="394"/>
      <c r="BE35" s="394"/>
      <c r="BF35" s="394"/>
      <c r="BG35" s="394"/>
      <c r="BH35" s="394"/>
      <c r="BI35" s="394"/>
      <c r="BJ35" s="394"/>
      <c r="BK35" s="394"/>
      <c r="BL35" s="394"/>
      <c r="BM35" s="394"/>
      <c r="BN35" s="394"/>
      <c r="BO35" s="394"/>
      <c r="BP35" s="394"/>
      <c r="BQ35" s="394"/>
      <c r="BR35" s="394"/>
      <c r="BS35" s="394"/>
      <c r="BT35" s="394"/>
      <c r="BU35" s="394"/>
      <c r="BV35" s="394"/>
      <c r="BW35" s="394" t="s">
        <v>222</v>
      </c>
    </row>
    <row r="36" spans="1:75" ht="15.75" x14ac:dyDescent="0.25">
      <c r="A36" s="412">
        <v>34</v>
      </c>
      <c r="B36" s="412">
        <v>126542092034</v>
      </c>
      <c r="C36" s="394" t="s">
        <v>158</v>
      </c>
      <c r="D36" s="381" t="s">
        <v>1576</v>
      </c>
      <c r="E36" s="381" t="s">
        <v>1577</v>
      </c>
      <c r="F36" s="381" t="s">
        <v>1443</v>
      </c>
      <c r="G36" s="380" t="s">
        <v>136</v>
      </c>
      <c r="H36" s="445">
        <v>993</v>
      </c>
      <c r="I36" s="394" t="s">
        <v>172</v>
      </c>
      <c r="J36" s="412">
        <v>112909764</v>
      </c>
      <c r="K36" s="497">
        <v>40828</v>
      </c>
      <c r="L36" s="384">
        <v>21143037713</v>
      </c>
      <c r="M36" s="387">
        <v>872568337361</v>
      </c>
      <c r="N36" s="508">
        <v>41799</v>
      </c>
      <c r="O36" s="394"/>
      <c r="P36" s="394"/>
      <c r="Q36" s="394"/>
      <c r="R36" s="394"/>
      <c r="S36" s="394"/>
      <c r="T36" s="394"/>
      <c r="U36" s="394"/>
      <c r="V36" s="394"/>
      <c r="W36" s="394"/>
      <c r="X36" s="394"/>
      <c r="Y36" s="394"/>
      <c r="Z36" s="394"/>
      <c r="AA36" s="394"/>
      <c r="AB36" s="394"/>
      <c r="AC36" s="394"/>
      <c r="AD36" s="394"/>
      <c r="AE36" s="394"/>
      <c r="AF36" s="394"/>
      <c r="AG36" s="394"/>
      <c r="AH36" s="394"/>
      <c r="AI36" s="394"/>
      <c r="AJ36" s="394"/>
      <c r="AK36" s="394"/>
      <c r="AL36" s="394"/>
      <c r="AM36" s="394"/>
      <c r="AN36" s="394"/>
      <c r="AO36" s="394"/>
      <c r="AP36" s="394"/>
      <c r="AQ36" s="394"/>
      <c r="AR36" s="394"/>
      <c r="AS36" s="394"/>
      <c r="AT36" s="394"/>
      <c r="AU36" s="394"/>
      <c r="AV36" s="394"/>
      <c r="AW36" s="394"/>
      <c r="AX36" s="394"/>
      <c r="AY36" s="394"/>
      <c r="AZ36" s="394"/>
      <c r="BA36" s="394"/>
      <c r="BB36" s="394"/>
      <c r="BC36" s="394"/>
      <c r="BD36" s="394"/>
      <c r="BE36" s="394"/>
      <c r="BF36" s="394"/>
      <c r="BG36" s="394"/>
      <c r="BH36" s="394"/>
      <c r="BI36" s="394"/>
      <c r="BJ36" s="394"/>
      <c r="BK36" s="394"/>
      <c r="BL36" s="394"/>
      <c r="BM36" s="394"/>
      <c r="BN36" s="394"/>
      <c r="BO36" s="394"/>
      <c r="BP36" s="394"/>
      <c r="BQ36" s="394"/>
      <c r="BR36" s="394"/>
      <c r="BS36" s="394"/>
      <c r="BT36" s="394"/>
      <c r="BU36" s="394"/>
      <c r="BV36" s="394"/>
      <c r="BW36" s="394" t="s">
        <v>222</v>
      </c>
    </row>
    <row r="37" spans="1:75" ht="15.75" x14ac:dyDescent="0.25">
      <c r="A37" s="412">
        <v>35</v>
      </c>
      <c r="B37" s="412">
        <v>126542092035</v>
      </c>
      <c r="C37" s="394" t="s">
        <v>158</v>
      </c>
      <c r="D37" s="381" t="s">
        <v>1578</v>
      </c>
      <c r="E37" s="381" t="s">
        <v>1579</v>
      </c>
      <c r="F37" s="381" t="s">
        <v>1504</v>
      </c>
      <c r="G37" s="380" t="s">
        <v>113</v>
      </c>
      <c r="H37" s="445">
        <v>819</v>
      </c>
      <c r="I37" s="394" t="s">
        <v>172</v>
      </c>
      <c r="J37" s="412">
        <v>108582690</v>
      </c>
      <c r="K37" s="497">
        <v>40165</v>
      </c>
      <c r="L37" s="384">
        <v>21146625451</v>
      </c>
      <c r="M37" s="387">
        <v>898234034287</v>
      </c>
      <c r="N37" s="508">
        <v>41816</v>
      </c>
      <c r="O37" s="394"/>
      <c r="P37" s="394"/>
      <c r="Q37" s="394"/>
      <c r="R37" s="394"/>
      <c r="S37" s="394"/>
      <c r="T37" s="394"/>
      <c r="U37" s="394"/>
      <c r="V37" s="394"/>
      <c r="W37" s="394"/>
      <c r="X37" s="394"/>
      <c r="Y37" s="394"/>
      <c r="Z37" s="394"/>
      <c r="AA37" s="394"/>
      <c r="AB37" s="394"/>
      <c r="AC37" s="394"/>
      <c r="AD37" s="394"/>
      <c r="AE37" s="394"/>
      <c r="AF37" s="394"/>
      <c r="AG37" s="394"/>
      <c r="AH37" s="394"/>
      <c r="AI37" s="394"/>
      <c r="AJ37" s="394"/>
      <c r="AK37" s="394"/>
      <c r="AL37" s="394"/>
      <c r="AM37" s="394"/>
      <c r="AN37" s="394"/>
      <c r="AO37" s="394"/>
      <c r="AP37" s="394"/>
      <c r="AQ37" s="394"/>
      <c r="AR37" s="394"/>
      <c r="AS37" s="394"/>
      <c r="AT37" s="394"/>
      <c r="AU37" s="394"/>
      <c r="AV37" s="394"/>
      <c r="AW37" s="394"/>
      <c r="AX37" s="394"/>
      <c r="AY37" s="394"/>
      <c r="AZ37" s="394"/>
      <c r="BA37" s="394"/>
      <c r="BB37" s="394"/>
      <c r="BC37" s="394"/>
      <c r="BD37" s="394"/>
      <c r="BE37" s="394"/>
      <c r="BF37" s="394"/>
      <c r="BG37" s="394"/>
      <c r="BH37" s="394"/>
      <c r="BI37" s="394"/>
      <c r="BJ37" s="394"/>
      <c r="BK37" s="394"/>
      <c r="BL37" s="394"/>
      <c r="BM37" s="394"/>
      <c r="BN37" s="394"/>
      <c r="BO37" s="394"/>
      <c r="BP37" s="394"/>
      <c r="BQ37" s="394"/>
      <c r="BR37" s="394"/>
      <c r="BS37" s="394"/>
      <c r="BT37" s="394"/>
      <c r="BU37" s="394"/>
      <c r="BV37" s="394"/>
      <c r="BW37" s="394" t="s">
        <v>222</v>
      </c>
    </row>
    <row r="38" spans="1:75" ht="15.75" x14ac:dyDescent="0.25">
      <c r="A38" s="413">
        <v>36</v>
      </c>
      <c r="B38" s="412">
        <v>126542092036</v>
      </c>
      <c r="C38" s="394" t="s">
        <v>158</v>
      </c>
      <c r="D38" s="395" t="s">
        <v>1580</v>
      </c>
      <c r="E38" s="395" t="s">
        <v>1581</v>
      </c>
      <c r="F38" s="395" t="s">
        <v>1582</v>
      </c>
      <c r="G38" s="380" t="s">
        <v>136</v>
      </c>
      <c r="H38" s="445">
        <v>3802</v>
      </c>
      <c r="I38" s="394" t="s">
        <v>170</v>
      </c>
      <c r="J38" s="394"/>
      <c r="K38" s="497">
        <v>41253</v>
      </c>
      <c r="L38" s="394" t="s">
        <v>284</v>
      </c>
      <c r="M38" s="387"/>
      <c r="N38" s="508">
        <v>45850</v>
      </c>
      <c r="O38" s="413"/>
      <c r="P38" s="413"/>
      <c r="Q38" s="413"/>
      <c r="R38" s="413"/>
      <c r="S38" s="413"/>
      <c r="T38" s="413"/>
      <c r="U38" s="413"/>
      <c r="V38" s="413"/>
      <c r="W38" s="413"/>
      <c r="X38" s="413"/>
      <c r="Y38" s="413"/>
      <c r="Z38" s="413"/>
      <c r="AA38" s="413"/>
      <c r="AB38" s="413"/>
      <c r="AC38" s="413"/>
      <c r="AD38" s="413"/>
      <c r="AE38" s="413"/>
      <c r="AF38" s="413"/>
      <c r="AG38" s="413"/>
      <c r="AH38" s="413"/>
      <c r="AI38" s="413"/>
      <c r="AJ38" s="413"/>
      <c r="AK38" s="413"/>
      <c r="AL38" s="413"/>
      <c r="AM38" s="413"/>
      <c r="AN38" s="413"/>
      <c r="AO38" s="413"/>
      <c r="AP38" s="413"/>
      <c r="AQ38" s="413"/>
      <c r="AR38" s="413"/>
      <c r="AS38" s="413"/>
      <c r="AT38" s="413"/>
      <c r="AU38" s="413"/>
      <c r="AV38" s="413"/>
      <c r="AW38" s="413"/>
      <c r="AX38" s="413"/>
      <c r="AY38" s="413"/>
      <c r="AZ38" s="413"/>
      <c r="BA38" s="413"/>
      <c r="BB38" s="413"/>
      <c r="BC38" s="413"/>
      <c r="BD38" s="413"/>
      <c r="BE38" s="413"/>
      <c r="BF38" s="413"/>
      <c r="BG38" s="413"/>
      <c r="BH38" s="413"/>
      <c r="BI38" s="413"/>
      <c r="BJ38" s="413"/>
      <c r="BK38" s="413"/>
      <c r="BL38" s="413"/>
      <c r="BM38" s="413"/>
      <c r="BN38" s="413"/>
      <c r="BO38" s="413"/>
      <c r="BP38" s="413"/>
      <c r="BQ38" s="413"/>
      <c r="BR38" s="413"/>
      <c r="BS38" s="413"/>
      <c r="BT38" s="413"/>
      <c r="BU38" s="413"/>
      <c r="BV38" s="413"/>
      <c r="BW38" s="394" t="s">
        <v>222</v>
      </c>
    </row>
    <row r="39" spans="1:75" ht="15.75" x14ac:dyDescent="0.25">
      <c r="A39" s="413">
        <v>37</v>
      </c>
      <c r="B39" s="412">
        <v>126542092037</v>
      </c>
      <c r="C39" s="394" t="s">
        <v>158</v>
      </c>
      <c r="D39" s="395" t="s">
        <v>1583</v>
      </c>
      <c r="E39" s="395" t="s">
        <v>1584</v>
      </c>
      <c r="F39" s="395" t="s">
        <v>1585</v>
      </c>
      <c r="G39" s="380" t="s">
        <v>113</v>
      </c>
      <c r="H39" s="445">
        <v>3838</v>
      </c>
      <c r="I39" s="394" t="s">
        <v>170</v>
      </c>
      <c r="J39" s="394">
        <v>102683215</v>
      </c>
      <c r="K39" s="499">
        <v>40317</v>
      </c>
      <c r="L39" s="386" t="s">
        <v>1586</v>
      </c>
      <c r="M39" s="387" t="s">
        <v>342</v>
      </c>
      <c r="N39" s="508"/>
      <c r="O39" s="413"/>
      <c r="P39" s="413"/>
      <c r="Q39" s="413"/>
      <c r="R39" s="413"/>
      <c r="S39" s="413"/>
      <c r="T39" s="413"/>
      <c r="U39" s="413"/>
      <c r="V39" s="413"/>
      <c r="W39" s="413"/>
      <c r="X39" s="413"/>
      <c r="Y39" s="413"/>
      <c r="Z39" s="413"/>
      <c r="AA39" s="413"/>
      <c r="AB39" s="413"/>
      <c r="AC39" s="413"/>
      <c r="AD39" s="413"/>
      <c r="AE39" s="413"/>
      <c r="AF39" s="413"/>
      <c r="AG39" s="413"/>
      <c r="AH39" s="413"/>
      <c r="AI39" s="413"/>
      <c r="AJ39" s="413"/>
      <c r="AK39" s="413"/>
      <c r="AL39" s="413"/>
      <c r="AM39" s="413"/>
      <c r="AN39" s="413"/>
      <c r="AO39" s="413"/>
      <c r="AP39" s="413"/>
      <c r="AQ39" s="413"/>
      <c r="AR39" s="413"/>
      <c r="AS39" s="413"/>
      <c r="AT39" s="413"/>
      <c r="AU39" s="413"/>
      <c r="AV39" s="413"/>
      <c r="AW39" s="413"/>
      <c r="AX39" s="413"/>
      <c r="AY39" s="413"/>
      <c r="AZ39" s="413"/>
      <c r="BA39" s="413"/>
      <c r="BB39" s="413"/>
      <c r="BC39" s="413"/>
      <c r="BD39" s="413"/>
      <c r="BE39" s="413"/>
      <c r="BF39" s="413"/>
      <c r="BG39" s="413"/>
      <c r="BH39" s="413"/>
      <c r="BI39" s="413"/>
      <c r="BJ39" s="413"/>
      <c r="BK39" s="413"/>
      <c r="BL39" s="413"/>
      <c r="BM39" s="413"/>
      <c r="BN39" s="413"/>
      <c r="BO39" s="413"/>
      <c r="BP39" s="413"/>
      <c r="BQ39" s="413"/>
      <c r="BR39" s="413"/>
      <c r="BS39" s="413"/>
      <c r="BT39" s="413"/>
      <c r="BU39" s="413"/>
      <c r="BV39" s="413"/>
      <c r="BW39" s="394" t="s">
        <v>222</v>
      </c>
    </row>
    <row r="40" spans="1:75" ht="15.75" x14ac:dyDescent="0.25">
      <c r="A40" s="413">
        <v>38</v>
      </c>
      <c r="B40" s="412">
        <v>126542092038</v>
      </c>
      <c r="C40" s="394" t="s">
        <v>158</v>
      </c>
      <c r="D40" s="395" t="s">
        <v>1587</v>
      </c>
      <c r="E40" s="395" t="s">
        <v>1588</v>
      </c>
      <c r="F40" s="395" t="s">
        <v>1589</v>
      </c>
      <c r="G40" s="380" t="s">
        <v>136</v>
      </c>
      <c r="H40" s="445">
        <v>3714</v>
      </c>
      <c r="I40" s="394" t="s">
        <v>115</v>
      </c>
      <c r="J40" s="394">
        <v>132468800</v>
      </c>
      <c r="K40" s="499">
        <v>40695</v>
      </c>
      <c r="L40" s="386" t="s">
        <v>1590</v>
      </c>
      <c r="M40" s="387" t="s">
        <v>342</v>
      </c>
      <c r="N40" s="508">
        <v>45850</v>
      </c>
      <c r="O40" s="413"/>
      <c r="P40" s="413"/>
      <c r="Q40" s="413"/>
      <c r="R40" s="413"/>
      <c r="S40" s="413"/>
      <c r="T40" s="413"/>
      <c r="U40" s="413"/>
      <c r="V40" s="413"/>
      <c r="W40" s="413"/>
      <c r="X40" s="413"/>
      <c r="Y40" s="413"/>
      <c r="Z40" s="413"/>
      <c r="AA40" s="413"/>
      <c r="AB40" s="413"/>
      <c r="AC40" s="413"/>
      <c r="AD40" s="413"/>
      <c r="AE40" s="413"/>
      <c r="AF40" s="413"/>
      <c r="AG40" s="413"/>
      <c r="AH40" s="413"/>
      <c r="AI40" s="413"/>
      <c r="AJ40" s="413"/>
      <c r="AK40" s="413"/>
      <c r="AL40" s="413"/>
      <c r="AM40" s="413"/>
      <c r="AN40" s="413"/>
      <c r="AO40" s="413"/>
      <c r="AP40" s="413"/>
      <c r="AQ40" s="413"/>
      <c r="AR40" s="413"/>
      <c r="AS40" s="413"/>
      <c r="AT40" s="413"/>
      <c r="AU40" s="413"/>
      <c r="AV40" s="413"/>
      <c r="AW40" s="413"/>
      <c r="AX40" s="413"/>
      <c r="AY40" s="413"/>
      <c r="AZ40" s="413"/>
      <c r="BA40" s="413"/>
      <c r="BB40" s="413"/>
      <c r="BC40" s="413"/>
      <c r="BD40" s="413"/>
      <c r="BE40" s="413"/>
      <c r="BF40" s="413"/>
      <c r="BG40" s="413"/>
      <c r="BH40" s="413"/>
      <c r="BI40" s="413"/>
      <c r="BJ40" s="413"/>
      <c r="BK40" s="413"/>
      <c r="BL40" s="413"/>
      <c r="BM40" s="413"/>
      <c r="BN40" s="413"/>
      <c r="BO40" s="413"/>
      <c r="BP40" s="413"/>
      <c r="BQ40" s="413"/>
      <c r="BR40" s="413"/>
      <c r="BS40" s="413"/>
      <c r="BT40" s="413"/>
      <c r="BU40" s="413"/>
      <c r="BV40" s="413"/>
      <c r="BW40" s="394" t="s">
        <v>222</v>
      </c>
    </row>
    <row r="41" spans="1:75" ht="15.75" x14ac:dyDescent="0.25">
      <c r="A41" s="413">
        <v>39</v>
      </c>
      <c r="B41" s="412">
        <v>126542092039</v>
      </c>
      <c r="C41" s="394" t="s">
        <v>158</v>
      </c>
      <c r="D41" s="395" t="s">
        <v>1591</v>
      </c>
      <c r="E41" s="395" t="s">
        <v>1592</v>
      </c>
      <c r="F41" s="395" t="s">
        <v>1593</v>
      </c>
      <c r="G41" s="380" t="s">
        <v>113</v>
      </c>
      <c r="H41" s="445">
        <v>3717</v>
      </c>
      <c r="I41" s="394" t="s">
        <v>115</v>
      </c>
      <c r="J41" s="394">
        <v>132437212</v>
      </c>
      <c r="K41" s="499">
        <v>41030</v>
      </c>
      <c r="L41" s="386" t="s">
        <v>1594</v>
      </c>
      <c r="M41" s="387">
        <v>131541435911</v>
      </c>
      <c r="N41" s="508">
        <v>45850</v>
      </c>
      <c r="O41" s="413"/>
      <c r="P41" s="413"/>
      <c r="Q41" s="413"/>
      <c r="R41" s="413"/>
      <c r="S41" s="413"/>
      <c r="T41" s="413"/>
      <c r="U41" s="413"/>
      <c r="V41" s="413"/>
      <c r="W41" s="413"/>
      <c r="X41" s="413"/>
      <c r="Y41" s="413"/>
      <c r="Z41" s="413"/>
      <c r="AA41" s="413"/>
      <c r="AB41" s="413"/>
      <c r="AC41" s="413"/>
      <c r="AD41" s="413"/>
      <c r="AE41" s="413"/>
      <c r="AF41" s="413"/>
      <c r="AG41" s="413"/>
      <c r="AH41" s="413"/>
      <c r="AI41" s="413"/>
      <c r="AJ41" s="413"/>
      <c r="AK41" s="413"/>
      <c r="AL41" s="413"/>
      <c r="AM41" s="413"/>
      <c r="AN41" s="413"/>
      <c r="AO41" s="413"/>
      <c r="AP41" s="413"/>
      <c r="AQ41" s="413"/>
      <c r="AR41" s="413"/>
      <c r="AS41" s="413"/>
      <c r="AT41" s="413"/>
      <c r="AU41" s="413"/>
      <c r="AV41" s="413"/>
      <c r="AW41" s="413"/>
      <c r="AX41" s="413"/>
      <c r="AY41" s="413"/>
      <c r="AZ41" s="413"/>
      <c r="BA41" s="413"/>
      <c r="BB41" s="413"/>
      <c r="BC41" s="413"/>
      <c r="BD41" s="413"/>
      <c r="BE41" s="413"/>
      <c r="BF41" s="413"/>
      <c r="BG41" s="413"/>
      <c r="BH41" s="413"/>
      <c r="BI41" s="413"/>
      <c r="BJ41" s="413"/>
      <c r="BK41" s="413"/>
      <c r="BL41" s="413"/>
      <c r="BM41" s="413"/>
      <c r="BN41" s="413"/>
      <c r="BO41" s="413"/>
      <c r="BP41" s="413"/>
      <c r="BQ41" s="413"/>
      <c r="BR41" s="413"/>
      <c r="BS41" s="413"/>
      <c r="BT41" s="413"/>
      <c r="BU41" s="413"/>
      <c r="BV41" s="413"/>
      <c r="BW41" s="394" t="s">
        <v>222</v>
      </c>
    </row>
    <row r="42" spans="1:75" ht="15.75" x14ac:dyDescent="0.25">
      <c r="A42" s="413">
        <v>40</v>
      </c>
      <c r="B42" s="412">
        <v>126542092040</v>
      </c>
      <c r="C42" s="394" t="s">
        <v>158</v>
      </c>
      <c r="D42" s="395" t="s">
        <v>1595</v>
      </c>
      <c r="E42" s="395" t="s">
        <v>1596</v>
      </c>
      <c r="F42" s="395" t="s">
        <v>1597</v>
      </c>
      <c r="G42" s="380" t="s">
        <v>136</v>
      </c>
      <c r="H42" s="445">
        <v>3720</v>
      </c>
      <c r="I42" s="394" t="s">
        <v>115</v>
      </c>
      <c r="J42" s="394">
        <v>124466397</v>
      </c>
      <c r="K42" s="499">
        <v>40810</v>
      </c>
      <c r="L42" s="386" t="s">
        <v>1598</v>
      </c>
      <c r="M42" s="387">
        <v>628744624350</v>
      </c>
      <c r="N42" s="508">
        <v>45850</v>
      </c>
      <c r="O42" s="413"/>
      <c r="P42" s="413"/>
      <c r="Q42" s="413"/>
      <c r="R42" s="413"/>
      <c r="S42" s="413"/>
      <c r="T42" s="413"/>
      <c r="U42" s="413"/>
      <c r="V42" s="413"/>
      <c r="W42" s="413"/>
      <c r="X42" s="413"/>
      <c r="Y42" s="413"/>
      <c r="Z42" s="413"/>
      <c r="AA42" s="413"/>
      <c r="AB42" s="413"/>
      <c r="AC42" s="413"/>
      <c r="AD42" s="413"/>
      <c r="AE42" s="413"/>
      <c r="AF42" s="413"/>
      <c r="AG42" s="413"/>
      <c r="AH42" s="413"/>
      <c r="AI42" s="413"/>
      <c r="AJ42" s="413"/>
      <c r="AK42" s="413"/>
      <c r="AL42" s="413"/>
      <c r="AM42" s="413"/>
      <c r="AN42" s="413"/>
      <c r="AO42" s="413"/>
      <c r="AP42" s="413"/>
      <c r="AQ42" s="413"/>
      <c r="AR42" s="413"/>
      <c r="AS42" s="413"/>
      <c r="AT42" s="413"/>
      <c r="AU42" s="413"/>
      <c r="AV42" s="413"/>
      <c r="AW42" s="413"/>
      <c r="AX42" s="413"/>
      <c r="AY42" s="413"/>
      <c r="AZ42" s="413"/>
      <c r="BA42" s="413"/>
      <c r="BB42" s="413"/>
      <c r="BC42" s="413"/>
      <c r="BD42" s="413"/>
      <c r="BE42" s="413"/>
      <c r="BF42" s="413"/>
      <c r="BG42" s="413"/>
      <c r="BH42" s="413"/>
      <c r="BI42" s="413"/>
      <c r="BJ42" s="413"/>
      <c r="BK42" s="413"/>
      <c r="BL42" s="413"/>
      <c r="BM42" s="413"/>
      <c r="BN42" s="413"/>
      <c r="BO42" s="413"/>
      <c r="BP42" s="413"/>
      <c r="BQ42" s="413"/>
      <c r="BR42" s="413"/>
      <c r="BS42" s="413"/>
      <c r="BT42" s="413"/>
      <c r="BU42" s="413"/>
      <c r="BV42" s="413"/>
      <c r="BW42" s="394" t="s">
        <v>222</v>
      </c>
    </row>
    <row r="43" spans="1:75" ht="15.75" x14ac:dyDescent="0.25">
      <c r="A43" s="413">
        <v>41</v>
      </c>
      <c r="B43" s="412">
        <v>126542092041</v>
      </c>
      <c r="C43" s="394" t="s">
        <v>158</v>
      </c>
      <c r="D43" s="395" t="s">
        <v>1599</v>
      </c>
      <c r="E43" s="395" t="s">
        <v>1600</v>
      </c>
      <c r="F43" s="395" t="s">
        <v>1601</v>
      </c>
      <c r="G43" s="380" t="s">
        <v>136</v>
      </c>
      <c r="H43" s="445">
        <v>3721</v>
      </c>
      <c r="I43" s="394" t="s">
        <v>115</v>
      </c>
      <c r="J43" s="394">
        <v>133010556</v>
      </c>
      <c r="K43" s="497"/>
      <c r="L43" s="394" t="s">
        <v>284</v>
      </c>
      <c r="M43" s="394"/>
      <c r="N43" s="497"/>
      <c r="O43" s="413"/>
      <c r="P43" s="413"/>
      <c r="Q43" s="413"/>
      <c r="R43" s="413"/>
      <c r="S43" s="413"/>
      <c r="T43" s="413"/>
      <c r="U43" s="413"/>
      <c r="V43" s="413"/>
      <c r="W43" s="413"/>
      <c r="X43" s="413"/>
      <c r="Y43" s="413"/>
      <c r="Z43" s="413"/>
      <c r="AA43" s="413"/>
      <c r="AB43" s="413"/>
      <c r="AC43" s="413"/>
      <c r="AD43" s="413"/>
      <c r="AE43" s="413"/>
      <c r="AF43" s="413"/>
      <c r="AG43" s="413"/>
      <c r="AH43" s="413"/>
      <c r="AI43" s="413"/>
      <c r="AJ43" s="413"/>
      <c r="AK43" s="413"/>
      <c r="AL43" s="413"/>
      <c r="AM43" s="413"/>
      <c r="AN43" s="413"/>
      <c r="AO43" s="413"/>
      <c r="AP43" s="413"/>
      <c r="AQ43" s="413"/>
      <c r="AR43" s="413"/>
      <c r="AS43" s="413"/>
      <c r="AT43" s="413"/>
      <c r="AU43" s="413"/>
      <c r="AV43" s="413"/>
      <c r="AW43" s="413"/>
      <c r="AX43" s="413"/>
      <c r="AY43" s="413"/>
      <c r="AZ43" s="413"/>
      <c r="BA43" s="413"/>
      <c r="BB43" s="413"/>
      <c r="BC43" s="413"/>
      <c r="BD43" s="413"/>
      <c r="BE43" s="413"/>
      <c r="BF43" s="413"/>
      <c r="BG43" s="413"/>
      <c r="BH43" s="413"/>
      <c r="BI43" s="413"/>
      <c r="BJ43" s="413"/>
      <c r="BK43" s="413"/>
      <c r="BL43" s="413"/>
      <c r="BM43" s="413"/>
      <c r="BN43" s="413"/>
      <c r="BO43" s="413"/>
      <c r="BP43" s="413"/>
      <c r="BQ43" s="413"/>
      <c r="BR43" s="413"/>
      <c r="BS43" s="413"/>
      <c r="BT43" s="413"/>
      <c r="BU43" s="413"/>
      <c r="BV43" s="413"/>
      <c r="BW43" s="394" t="s">
        <v>222</v>
      </c>
    </row>
    <row r="44" spans="1:75" ht="15.75" x14ac:dyDescent="0.25">
      <c r="A44" s="413">
        <v>42</v>
      </c>
      <c r="B44" s="412">
        <v>126542092042</v>
      </c>
      <c r="C44" s="394" t="s">
        <v>158</v>
      </c>
      <c r="D44" s="386" t="s">
        <v>1602</v>
      </c>
      <c r="E44" s="386" t="s">
        <v>1603</v>
      </c>
      <c r="F44" s="386" t="s">
        <v>1604</v>
      </c>
      <c r="G44" s="380" t="s">
        <v>113</v>
      </c>
      <c r="H44" s="445">
        <v>3713</v>
      </c>
      <c r="I44" s="394" t="s">
        <v>115</v>
      </c>
      <c r="J44" s="394">
        <v>132559353</v>
      </c>
      <c r="K44" s="500">
        <v>40197</v>
      </c>
      <c r="L44" s="386" t="s">
        <v>1605</v>
      </c>
      <c r="M44" s="387">
        <v>733413480452</v>
      </c>
      <c r="N44" s="508">
        <v>45850</v>
      </c>
      <c r="O44" s="413"/>
      <c r="P44" s="413"/>
      <c r="Q44" s="413"/>
      <c r="R44" s="413"/>
      <c r="S44" s="413"/>
      <c r="T44" s="413"/>
      <c r="U44" s="413"/>
      <c r="V44" s="413"/>
      <c r="W44" s="413"/>
      <c r="X44" s="413"/>
      <c r="Y44" s="413"/>
      <c r="Z44" s="413"/>
      <c r="AA44" s="413"/>
      <c r="AB44" s="413"/>
      <c r="AC44" s="413"/>
      <c r="AD44" s="413"/>
      <c r="AE44" s="413"/>
      <c r="AF44" s="413"/>
      <c r="AG44" s="413"/>
      <c r="AH44" s="413"/>
      <c r="AI44" s="413"/>
      <c r="AJ44" s="413"/>
      <c r="AK44" s="413"/>
      <c r="AL44" s="413"/>
      <c r="AM44" s="413"/>
      <c r="AN44" s="413"/>
      <c r="AO44" s="413"/>
      <c r="AP44" s="413"/>
      <c r="AQ44" s="413"/>
      <c r="AR44" s="413"/>
      <c r="AS44" s="413"/>
      <c r="AT44" s="413"/>
      <c r="AU44" s="413"/>
      <c r="AV44" s="413"/>
      <c r="AW44" s="413"/>
      <c r="AX44" s="413"/>
      <c r="AY44" s="413"/>
      <c r="AZ44" s="413"/>
      <c r="BA44" s="413"/>
      <c r="BB44" s="413"/>
      <c r="BC44" s="413"/>
      <c r="BD44" s="413"/>
      <c r="BE44" s="413"/>
      <c r="BF44" s="413"/>
      <c r="BG44" s="413"/>
      <c r="BH44" s="413"/>
      <c r="BI44" s="413"/>
      <c r="BJ44" s="413"/>
      <c r="BK44" s="413"/>
      <c r="BL44" s="413"/>
      <c r="BM44" s="413"/>
      <c r="BN44" s="413"/>
      <c r="BO44" s="413"/>
      <c r="BP44" s="413"/>
      <c r="BQ44" s="413"/>
      <c r="BR44" s="413"/>
      <c r="BS44" s="413"/>
      <c r="BT44" s="413"/>
      <c r="BU44" s="413"/>
      <c r="BV44" s="413"/>
      <c r="BW44" s="394" t="s">
        <v>222</v>
      </c>
    </row>
    <row r="45" spans="1:75" ht="15.75" x14ac:dyDescent="0.25">
      <c r="A45" s="413">
        <v>43</v>
      </c>
      <c r="B45" s="412">
        <v>126542092043</v>
      </c>
      <c r="C45" s="394" t="s">
        <v>158</v>
      </c>
      <c r="D45" s="386" t="s">
        <v>1606</v>
      </c>
      <c r="E45" s="386" t="s">
        <v>1607</v>
      </c>
      <c r="F45" s="386" t="s">
        <v>1608</v>
      </c>
      <c r="G45" s="380" t="s">
        <v>113</v>
      </c>
      <c r="H45" s="445">
        <v>3722</v>
      </c>
      <c r="I45" s="394" t="s">
        <v>115</v>
      </c>
      <c r="J45" s="394">
        <v>132936863</v>
      </c>
      <c r="K45" s="499">
        <v>40737</v>
      </c>
      <c r="L45" s="386" t="s">
        <v>1609</v>
      </c>
      <c r="M45" s="387">
        <v>500857631233</v>
      </c>
      <c r="N45" s="508">
        <v>45850</v>
      </c>
      <c r="O45" s="413"/>
      <c r="P45" s="413"/>
      <c r="Q45" s="413"/>
      <c r="R45" s="413"/>
      <c r="S45" s="413"/>
      <c r="T45" s="413"/>
      <c r="U45" s="413"/>
      <c r="V45" s="413"/>
      <c r="W45" s="413"/>
      <c r="X45" s="413"/>
      <c r="Y45" s="413"/>
      <c r="Z45" s="413"/>
      <c r="AA45" s="413"/>
      <c r="AB45" s="413"/>
      <c r="AC45" s="413"/>
      <c r="AD45" s="413"/>
      <c r="AE45" s="413"/>
      <c r="AF45" s="413"/>
      <c r="AG45" s="413"/>
      <c r="AH45" s="413"/>
      <c r="AI45" s="413"/>
      <c r="AJ45" s="413"/>
      <c r="AK45" s="413"/>
      <c r="AL45" s="413"/>
      <c r="AM45" s="413"/>
      <c r="AN45" s="413"/>
      <c r="AO45" s="413"/>
      <c r="AP45" s="413"/>
      <c r="AQ45" s="413"/>
      <c r="AR45" s="413"/>
      <c r="AS45" s="413"/>
      <c r="AT45" s="413"/>
      <c r="AU45" s="413"/>
      <c r="AV45" s="413"/>
      <c r="AW45" s="413"/>
      <c r="AX45" s="413"/>
      <c r="AY45" s="413"/>
      <c r="AZ45" s="413"/>
      <c r="BA45" s="413"/>
      <c r="BB45" s="413"/>
      <c r="BC45" s="413"/>
      <c r="BD45" s="413"/>
      <c r="BE45" s="413"/>
      <c r="BF45" s="413"/>
      <c r="BG45" s="413"/>
      <c r="BH45" s="413"/>
      <c r="BI45" s="413"/>
      <c r="BJ45" s="413"/>
      <c r="BK45" s="413"/>
      <c r="BL45" s="413"/>
      <c r="BM45" s="413"/>
      <c r="BN45" s="413"/>
      <c r="BO45" s="413"/>
      <c r="BP45" s="413"/>
      <c r="BQ45" s="413"/>
      <c r="BR45" s="413"/>
      <c r="BS45" s="413"/>
      <c r="BT45" s="413"/>
      <c r="BU45" s="413"/>
      <c r="BV45" s="413"/>
      <c r="BW45" s="394" t="s">
        <v>222</v>
      </c>
    </row>
    <row r="46" spans="1:75" ht="15.75" x14ac:dyDescent="0.25">
      <c r="A46" s="413">
        <v>44</v>
      </c>
      <c r="B46" s="412">
        <v>126542092044</v>
      </c>
      <c r="C46" s="394" t="s">
        <v>158</v>
      </c>
      <c r="D46" s="386" t="s">
        <v>1610</v>
      </c>
      <c r="E46" s="386" t="s">
        <v>1611</v>
      </c>
      <c r="F46" s="386" t="s">
        <v>1612</v>
      </c>
      <c r="G46" s="380" t="s">
        <v>136</v>
      </c>
      <c r="H46" s="445">
        <v>3715</v>
      </c>
      <c r="I46" s="394" t="s">
        <v>171</v>
      </c>
      <c r="J46" s="394">
        <v>133504462</v>
      </c>
      <c r="K46" s="499">
        <v>40661</v>
      </c>
      <c r="L46" s="386" t="s">
        <v>1613</v>
      </c>
      <c r="M46" s="387">
        <v>877620030783</v>
      </c>
      <c r="N46" s="508">
        <v>45850</v>
      </c>
      <c r="O46" s="413"/>
      <c r="P46" s="413"/>
      <c r="Q46" s="413"/>
      <c r="R46" s="413"/>
      <c r="S46" s="413"/>
      <c r="T46" s="413"/>
      <c r="U46" s="413"/>
      <c r="V46" s="413"/>
      <c r="W46" s="413"/>
      <c r="X46" s="413"/>
      <c r="Y46" s="413"/>
      <c r="Z46" s="413"/>
      <c r="AA46" s="413"/>
      <c r="AB46" s="413"/>
      <c r="AC46" s="413"/>
      <c r="AD46" s="413"/>
      <c r="AE46" s="413"/>
      <c r="AF46" s="413"/>
      <c r="AG46" s="413"/>
      <c r="AH46" s="413"/>
      <c r="AI46" s="413"/>
      <c r="AJ46" s="413"/>
      <c r="AK46" s="413"/>
      <c r="AL46" s="413"/>
      <c r="AM46" s="413"/>
      <c r="AN46" s="413"/>
      <c r="AO46" s="413"/>
      <c r="AP46" s="413"/>
      <c r="AQ46" s="413"/>
      <c r="AR46" s="413"/>
      <c r="AS46" s="413"/>
      <c r="AT46" s="413"/>
      <c r="AU46" s="413"/>
      <c r="AV46" s="413"/>
      <c r="AW46" s="413"/>
      <c r="AX46" s="413"/>
      <c r="AY46" s="413"/>
      <c r="AZ46" s="413"/>
      <c r="BA46" s="413"/>
      <c r="BB46" s="413"/>
      <c r="BC46" s="413"/>
      <c r="BD46" s="413"/>
      <c r="BE46" s="413"/>
      <c r="BF46" s="413"/>
      <c r="BG46" s="413"/>
      <c r="BH46" s="413"/>
      <c r="BI46" s="413"/>
      <c r="BJ46" s="413"/>
      <c r="BK46" s="413"/>
      <c r="BL46" s="413"/>
      <c r="BM46" s="413"/>
      <c r="BN46" s="413"/>
      <c r="BO46" s="413"/>
      <c r="BP46" s="413"/>
      <c r="BQ46" s="413"/>
      <c r="BR46" s="413"/>
      <c r="BS46" s="413"/>
      <c r="BT46" s="413"/>
      <c r="BU46" s="413"/>
      <c r="BV46" s="413"/>
      <c r="BW46" s="394" t="s">
        <v>222</v>
      </c>
    </row>
    <row r="47" spans="1:75" ht="15.75" x14ac:dyDescent="0.25">
      <c r="A47" s="413">
        <v>45</v>
      </c>
      <c r="B47" s="412">
        <v>126542092045</v>
      </c>
      <c r="C47" s="394" t="s">
        <v>158</v>
      </c>
      <c r="D47" s="386" t="s">
        <v>1614</v>
      </c>
      <c r="E47" s="386" t="s">
        <v>1615</v>
      </c>
      <c r="F47" s="386" t="s">
        <v>1616</v>
      </c>
      <c r="G47" s="380" t="s">
        <v>136</v>
      </c>
      <c r="H47" s="445">
        <v>3716</v>
      </c>
      <c r="I47" s="394" t="s">
        <v>171</v>
      </c>
      <c r="J47" s="394">
        <v>302884434</v>
      </c>
      <c r="K47" s="499">
        <v>40632</v>
      </c>
      <c r="L47" s="386" t="s">
        <v>1617</v>
      </c>
      <c r="M47" s="387">
        <v>141423477099</v>
      </c>
      <c r="N47" s="508">
        <v>45850</v>
      </c>
      <c r="O47" s="413"/>
      <c r="P47" s="413"/>
      <c r="Q47" s="413"/>
      <c r="R47" s="413"/>
      <c r="S47" s="413"/>
      <c r="T47" s="413"/>
      <c r="U47" s="413"/>
      <c r="V47" s="413"/>
      <c r="W47" s="413"/>
      <c r="X47" s="413"/>
      <c r="Y47" s="413"/>
      <c r="Z47" s="413"/>
      <c r="AA47" s="413"/>
      <c r="AB47" s="413"/>
      <c r="AC47" s="413"/>
      <c r="AD47" s="413"/>
      <c r="AE47" s="413"/>
      <c r="AF47" s="413"/>
      <c r="AG47" s="413"/>
      <c r="AH47" s="413"/>
      <c r="AI47" s="413"/>
      <c r="AJ47" s="413"/>
      <c r="AK47" s="413"/>
      <c r="AL47" s="413"/>
      <c r="AM47" s="413"/>
      <c r="AN47" s="413"/>
      <c r="AO47" s="413"/>
      <c r="AP47" s="413"/>
      <c r="AQ47" s="413"/>
      <c r="AR47" s="413"/>
      <c r="AS47" s="413"/>
      <c r="AT47" s="413"/>
      <c r="AU47" s="413"/>
      <c r="AV47" s="413"/>
      <c r="AW47" s="413"/>
      <c r="AX47" s="413"/>
      <c r="AY47" s="413"/>
      <c r="AZ47" s="413"/>
      <c r="BA47" s="413"/>
      <c r="BB47" s="413"/>
      <c r="BC47" s="413"/>
      <c r="BD47" s="413"/>
      <c r="BE47" s="413"/>
      <c r="BF47" s="413"/>
      <c r="BG47" s="413"/>
      <c r="BH47" s="413"/>
      <c r="BI47" s="413"/>
      <c r="BJ47" s="413"/>
      <c r="BK47" s="413"/>
      <c r="BL47" s="413"/>
      <c r="BM47" s="413"/>
      <c r="BN47" s="413"/>
      <c r="BO47" s="413"/>
      <c r="BP47" s="413"/>
      <c r="BQ47" s="413"/>
      <c r="BR47" s="413"/>
      <c r="BS47" s="413"/>
      <c r="BT47" s="413"/>
      <c r="BU47" s="413"/>
      <c r="BV47" s="413"/>
      <c r="BW47" s="394" t="s">
        <v>222</v>
      </c>
    </row>
    <row r="48" spans="1:75" ht="15.75" x14ac:dyDescent="0.25">
      <c r="A48" s="413">
        <v>46</v>
      </c>
      <c r="B48" s="412">
        <v>126542092046</v>
      </c>
      <c r="C48" s="394" t="s">
        <v>158</v>
      </c>
      <c r="D48" s="386" t="s">
        <v>1618</v>
      </c>
      <c r="E48" s="386" t="s">
        <v>1619</v>
      </c>
      <c r="F48" s="386" t="s">
        <v>1620</v>
      </c>
      <c r="G48" s="380" t="s">
        <v>136</v>
      </c>
      <c r="H48" s="445">
        <v>3789</v>
      </c>
      <c r="I48" s="394" t="s">
        <v>171</v>
      </c>
      <c r="J48" s="394">
        <v>302986515</v>
      </c>
      <c r="K48" s="499">
        <v>40179</v>
      </c>
      <c r="L48" s="386" t="s">
        <v>1621</v>
      </c>
      <c r="M48" s="387">
        <v>509325733031</v>
      </c>
      <c r="N48" s="508">
        <v>45849</v>
      </c>
      <c r="O48" s="413"/>
      <c r="P48" s="413"/>
      <c r="Q48" s="413"/>
      <c r="R48" s="413"/>
      <c r="S48" s="413"/>
      <c r="T48" s="413"/>
      <c r="U48" s="413"/>
      <c r="V48" s="413"/>
      <c r="W48" s="413"/>
      <c r="X48" s="413"/>
      <c r="Y48" s="413"/>
      <c r="Z48" s="413"/>
      <c r="AA48" s="413"/>
      <c r="AB48" s="413"/>
      <c r="AC48" s="413"/>
      <c r="AD48" s="413"/>
      <c r="AE48" s="413"/>
      <c r="AF48" s="413"/>
      <c r="AG48" s="413"/>
      <c r="AH48" s="413"/>
      <c r="AI48" s="413"/>
      <c r="AJ48" s="413"/>
      <c r="AK48" s="413"/>
      <c r="AL48" s="413"/>
      <c r="AM48" s="413"/>
      <c r="AN48" s="413"/>
      <c r="AO48" s="413"/>
      <c r="AP48" s="413"/>
      <c r="AQ48" s="413"/>
      <c r="AR48" s="413"/>
      <c r="AS48" s="413"/>
      <c r="AT48" s="413"/>
      <c r="AU48" s="413"/>
      <c r="AV48" s="413"/>
      <c r="AW48" s="413"/>
      <c r="AX48" s="413"/>
      <c r="AY48" s="413"/>
      <c r="AZ48" s="413"/>
      <c r="BA48" s="413"/>
      <c r="BB48" s="413"/>
      <c r="BC48" s="413"/>
      <c r="BD48" s="413"/>
      <c r="BE48" s="413"/>
      <c r="BF48" s="413"/>
      <c r="BG48" s="413"/>
      <c r="BH48" s="413"/>
      <c r="BI48" s="413"/>
      <c r="BJ48" s="413"/>
      <c r="BK48" s="413"/>
      <c r="BL48" s="413"/>
      <c r="BM48" s="413"/>
      <c r="BN48" s="413"/>
      <c r="BO48" s="413"/>
      <c r="BP48" s="413"/>
      <c r="BQ48" s="413"/>
      <c r="BR48" s="413"/>
      <c r="BS48" s="413"/>
      <c r="BT48" s="413"/>
      <c r="BU48" s="413"/>
      <c r="BV48" s="413"/>
      <c r="BW48" s="394" t="s">
        <v>222</v>
      </c>
    </row>
    <row r="49" spans="1:75" ht="15.75" x14ac:dyDescent="0.25">
      <c r="A49" s="413">
        <v>47</v>
      </c>
      <c r="B49" s="412">
        <v>126542092047</v>
      </c>
      <c r="C49" s="394" t="s">
        <v>158</v>
      </c>
      <c r="D49" s="386" t="s">
        <v>1622</v>
      </c>
      <c r="E49" s="386" t="s">
        <v>1623</v>
      </c>
      <c r="F49" s="386" t="s">
        <v>1624</v>
      </c>
      <c r="G49" s="380" t="s">
        <v>136</v>
      </c>
      <c r="H49" s="445">
        <v>3790</v>
      </c>
      <c r="I49" s="394" t="s">
        <v>171</v>
      </c>
      <c r="J49" s="394">
        <v>104352534</v>
      </c>
      <c r="K49" s="499">
        <v>40545</v>
      </c>
      <c r="L49" s="386" t="s">
        <v>1625</v>
      </c>
      <c r="M49" s="387">
        <v>497471470348</v>
      </c>
      <c r="N49" s="508">
        <v>45849</v>
      </c>
      <c r="O49" s="413"/>
      <c r="P49" s="413"/>
      <c r="Q49" s="413"/>
      <c r="R49" s="413"/>
      <c r="S49" s="413"/>
      <c r="T49" s="413"/>
      <c r="U49" s="413"/>
      <c r="V49" s="413"/>
      <c r="W49" s="413"/>
      <c r="X49" s="413"/>
      <c r="Y49" s="413"/>
      <c r="Z49" s="413"/>
      <c r="AA49" s="413"/>
      <c r="AB49" s="413"/>
      <c r="AC49" s="413"/>
      <c r="AD49" s="413"/>
      <c r="AE49" s="413"/>
      <c r="AF49" s="413"/>
      <c r="AG49" s="413"/>
      <c r="AH49" s="413"/>
      <c r="AI49" s="413"/>
      <c r="AJ49" s="413"/>
      <c r="AK49" s="413"/>
      <c r="AL49" s="413"/>
      <c r="AM49" s="413"/>
      <c r="AN49" s="413"/>
      <c r="AO49" s="413"/>
      <c r="AP49" s="413"/>
      <c r="AQ49" s="413"/>
      <c r="AR49" s="413"/>
      <c r="AS49" s="413"/>
      <c r="AT49" s="413"/>
      <c r="AU49" s="413"/>
      <c r="AV49" s="413"/>
      <c r="AW49" s="413"/>
      <c r="AX49" s="413"/>
      <c r="AY49" s="413"/>
      <c r="AZ49" s="413"/>
      <c r="BA49" s="413"/>
      <c r="BB49" s="413"/>
      <c r="BC49" s="413"/>
      <c r="BD49" s="413"/>
      <c r="BE49" s="413"/>
      <c r="BF49" s="413"/>
      <c r="BG49" s="413"/>
      <c r="BH49" s="413"/>
      <c r="BI49" s="413"/>
      <c r="BJ49" s="413"/>
      <c r="BK49" s="413"/>
      <c r="BL49" s="413"/>
      <c r="BM49" s="413"/>
      <c r="BN49" s="413"/>
      <c r="BO49" s="413"/>
      <c r="BP49" s="413"/>
      <c r="BQ49" s="413"/>
      <c r="BR49" s="413"/>
      <c r="BS49" s="413"/>
      <c r="BT49" s="413"/>
      <c r="BU49" s="413"/>
      <c r="BV49" s="413"/>
      <c r="BW49" s="394" t="s">
        <v>222</v>
      </c>
    </row>
    <row r="50" spans="1:75" ht="15.75" x14ac:dyDescent="0.25">
      <c r="A50" s="413">
        <v>48</v>
      </c>
      <c r="B50" s="412">
        <v>126542092048</v>
      </c>
      <c r="C50" s="394" t="s">
        <v>158</v>
      </c>
      <c r="D50" s="386" t="s">
        <v>1383</v>
      </c>
      <c r="E50" s="386" t="s">
        <v>1626</v>
      </c>
      <c r="F50" s="386" t="s">
        <v>1627</v>
      </c>
      <c r="G50" s="380" t="s">
        <v>136</v>
      </c>
      <c r="H50" s="445">
        <v>3840</v>
      </c>
      <c r="I50" s="394" t="s">
        <v>171</v>
      </c>
      <c r="J50" s="394">
        <v>145451893</v>
      </c>
      <c r="K50" s="499">
        <v>40807</v>
      </c>
      <c r="L50" s="386" t="s">
        <v>1628</v>
      </c>
      <c r="M50" s="387">
        <v>683524431193</v>
      </c>
      <c r="N50" s="508">
        <v>45850</v>
      </c>
      <c r="O50" s="413"/>
      <c r="P50" s="413"/>
      <c r="Q50" s="413"/>
      <c r="R50" s="413"/>
      <c r="S50" s="413"/>
      <c r="T50" s="413"/>
      <c r="U50" s="413"/>
      <c r="V50" s="413"/>
      <c r="W50" s="413"/>
      <c r="X50" s="413"/>
      <c r="Y50" s="413"/>
      <c r="Z50" s="413"/>
      <c r="AA50" s="413"/>
      <c r="AB50" s="413"/>
      <c r="AC50" s="413"/>
      <c r="AD50" s="413"/>
      <c r="AE50" s="413"/>
      <c r="AF50" s="413"/>
      <c r="AG50" s="413"/>
      <c r="AH50" s="413"/>
      <c r="AI50" s="413"/>
      <c r="AJ50" s="413"/>
      <c r="AK50" s="413"/>
      <c r="AL50" s="413"/>
      <c r="AM50" s="413"/>
      <c r="AN50" s="413"/>
      <c r="AO50" s="413"/>
      <c r="AP50" s="413"/>
      <c r="AQ50" s="413"/>
      <c r="AR50" s="413"/>
      <c r="AS50" s="413"/>
      <c r="AT50" s="413"/>
      <c r="AU50" s="413"/>
      <c r="AV50" s="413"/>
      <c r="AW50" s="413"/>
      <c r="AX50" s="413"/>
      <c r="AY50" s="413"/>
      <c r="AZ50" s="413"/>
      <c r="BA50" s="413"/>
      <c r="BB50" s="413"/>
      <c r="BC50" s="413"/>
      <c r="BD50" s="413"/>
      <c r="BE50" s="413"/>
      <c r="BF50" s="413"/>
      <c r="BG50" s="413"/>
      <c r="BH50" s="413"/>
      <c r="BI50" s="413"/>
      <c r="BJ50" s="413"/>
      <c r="BK50" s="413"/>
      <c r="BL50" s="413"/>
      <c r="BM50" s="413"/>
      <c r="BN50" s="413"/>
      <c r="BO50" s="413"/>
      <c r="BP50" s="413"/>
      <c r="BQ50" s="413"/>
      <c r="BR50" s="413"/>
      <c r="BS50" s="413"/>
      <c r="BT50" s="413"/>
      <c r="BU50" s="413"/>
      <c r="BV50" s="413"/>
      <c r="BW50" s="394" t="s">
        <v>222</v>
      </c>
    </row>
    <row r="51" spans="1:75" ht="15.75" x14ac:dyDescent="0.25">
      <c r="A51" s="413">
        <v>49</v>
      </c>
      <c r="B51" s="412">
        <v>126542092049</v>
      </c>
      <c r="C51" s="394" t="s">
        <v>158</v>
      </c>
      <c r="D51" s="386" t="s">
        <v>1629</v>
      </c>
      <c r="E51" s="386" t="s">
        <v>1630</v>
      </c>
      <c r="F51" s="386" t="s">
        <v>1593</v>
      </c>
      <c r="G51" s="380" t="s">
        <v>136</v>
      </c>
      <c r="H51" s="445">
        <v>3788</v>
      </c>
      <c r="I51" s="394" t="s">
        <v>171</v>
      </c>
      <c r="J51" s="394">
        <v>145436302</v>
      </c>
      <c r="K51" s="499">
        <v>40478</v>
      </c>
      <c r="L51" s="386" t="s">
        <v>1631</v>
      </c>
      <c r="M51" s="387">
        <v>876945419604</v>
      </c>
      <c r="N51" s="508">
        <v>45850</v>
      </c>
      <c r="O51" s="413"/>
      <c r="P51" s="413"/>
      <c r="Q51" s="413"/>
      <c r="R51" s="413"/>
      <c r="S51" s="413"/>
      <c r="T51" s="413"/>
      <c r="U51" s="413"/>
      <c r="V51" s="413"/>
      <c r="W51" s="413"/>
      <c r="X51" s="413"/>
      <c r="Y51" s="413"/>
      <c r="Z51" s="413"/>
      <c r="AA51" s="413"/>
      <c r="AB51" s="413"/>
      <c r="AC51" s="413"/>
      <c r="AD51" s="413"/>
      <c r="AE51" s="413"/>
      <c r="AF51" s="413"/>
      <c r="AG51" s="413"/>
      <c r="AH51" s="413"/>
      <c r="AI51" s="413"/>
      <c r="AJ51" s="413"/>
      <c r="AK51" s="413"/>
      <c r="AL51" s="413"/>
      <c r="AM51" s="413"/>
      <c r="AN51" s="413"/>
      <c r="AO51" s="413"/>
      <c r="AP51" s="413"/>
      <c r="AQ51" s="413"/>
      <c r="AR51" s="413"/>
      <c r="AS51" s="413"/>
      <c r="AT51" s="413"/>
      <c r="AU51" s="413"/>
      <c r="AV51" s="413"/>
      <c r="AW51" s="413"/>
      <c r="AX51" s="413"/>
      <c r="AY51" s="413"/>
      <c r="AZ51" s="413"/>
      <c r="BA51" s="413"/>
      <c r="BB51" s="413"/>
      <c r="BC51" s="413"/>
      <c r="BD51" s="413"/>
      <c r="BE51" s="413"/>
      <c r="BF51" s="413"/>
      <c r="BG51" s="413"/>
      <c r="BH51" s="413"/>
      <c r="BI51" s="413"/>
      <c r="BJ51" s="413"/>
      <c r="BK51" s="413"/>
      <c r="BL51" s="413"/>
      <c r="BM51" s="413"/>
      <c r="BN51" s="413"/>
      <c r="BO51" s="413"/>
      <c r="BP51" s="413"/>
      <c r="BQ51" s="413"/>
      <c r="BR51" s="413"/>
      <c r="BS51" s="413"/>
      <c r="BT51" s="413"/>
      <c r="BU51" s="413"/>
      <c r="BV51" s="413"/>
      <c r="BW51" s="394" t="s">
        <v>222</v>
      </c>
    </row>
    <row r="52" spans="1:75" ht="15.75" x14ac:dyDescent="0.25">
      <c r="A52" s="413">
        <v>50</v>
      </c>
      <c r="B52" s="412">
        <v>126542092050</v>
      </c>
      <c r="C52" s="394" t="s">
        <v>158</v>
      </c>
      <c r="D52" s="386" t="s">
        <v>1632</v>
      </c>
      <c r="E52" s="386" t="s">
        <v>1633</v>
      </c>
      <c r="F52" s="386" t="s">
        <v>1634</v>
      </c>
      <c r="G52" s="380" t="s">
        <v>136</v>
      </c>
      <c r="H52" s="445">
        <v>3799</v>
      </c>
      <c r="I52" s="394" t="s">
        <v>171</v>
      </c>
      <c r="J52" s="394">
        <v>188778114</v>
      </c>
      <c r="K52" s="499">
        <v>40588</v>
      </c>
      <c r="L52" s="386" t="s">
        <v>1635</v>
      </c>
      <c r="M52" s="387">
        <v>107608667942</v>
      </c>
      <c r="N52" s="508">
        <v>45849</v>
      </c>
      <c r="O52" s="413"/>
      <c r="P52" s="413"/>
      <c r="Q52" s="413"/>
      <c r="R52" s="413"/>
      <c r="S52" s="413"/>
      <c r="T52" s="413"/>
      <c r="U52" s="413"/>
      <c r="V52" s="413"/>
      <c r="W52" s="413"/>
      <c r="X52" s="413"/>
      <c r="Y52" s="413"/>
      <c r="Z52" s="413"/>
      <c r="AA52" s="413"/>
      <c r="AB52" s="413"/>
      <c r="AC52" s="413"/>
      <c r="AD52" s="413"/>
      <c r="AE52" s="413"/>
      <c r="AF52" s="413"/>
      <c r="AG52" s="413"/>
      <c r="AH52" s="413"/>
      <c r="AI52" s="413"/>
      <c r="AJ52" s="413"/>
      <c r="AK52" s="413"/>
      <c r="AL52" s="413"/>
      <c r="AM52" s="413"/>
      <c r="AN52" s="413"/>
      <c r="AO52" s="413"/>
      <c r="AP52" s="413"/>
      <c r="AQ52" s="413"/>
      <c r="AR52" s="413"/>
      <c r="AS52" s="413"/>
      <c r="AT52" s="413"/>
      <c r="AU52" s="413"/>
      <c r="AV52" s="413"/>
      <c r="AW52" s="413"/>
      <c r="AX52" s="413"/>
      <c r="AY52" s="413"/>
      <c r="AZ52" s="413"/>
      <c r="BA52" s="413"/>
      <c r="BB52" s="413"/>
      <c r="BC52" s="413"/>
      <c r="BD52" s="413"/>
      <c r="BE52" s="413"/>
      <c r="BF52" s="413"/>
      <c r="BG52" s="413"/>
      <c r="BH52" s="413"/>
      <c r="BI52" s="413"/>
      <c r="BJ52" s="413"/>
      <c r="BK52" s="413"/>
      <c r="BL52" s="413"/>
      <c r="BM52" s="413"/>
      <c r="BN52" s="413"/>
      <c r="BO52" s="413"/>
      <c r="BP52" s="413"/>
      <c r="BQ52" s="413"/>
      <c r="BR52" s="413"/>
      <c r="BS52" s="413"/>
      <c r="BT52" s="413"/>
      <c r="BU52" s="413"/>
      <c r="BV52" s="413"/>
      <c r="BW52" s="394" t="s">
        <v>222</v>
      </c>
    </row>
    <row r="53" spans="1:75" ht="15.75" x14ac:dyDescent="0.25">
      <c r="A53" s="413">
        <v>51</v>
      </c>
      <c r="B53" s="412">
        <v>126542092051</v>
      </c>
      <c r="C53" s="394" t="s">
        <v>158</v>
      </c>
      <c r="D53" s="386" t="s">
        <v>1636</v>
      </c>
      <c r="E53" s="386" t="s">
        <v>1637</v>
      </c>
      <c r="F53" s="386" t="s">
        <v>1638</v>
      </c>
      <c r="G53" s="380" t="s">
        <v>136</v>
      </c>
      <c r="H53" s="445">
        <v>3785</v>
      </c>
      <c r="I53" s="394" t="s">
        <v>171</v>
      </c>
      <c r="J53" s="394">
        <v>101777762</v>
      </c>
      <c r="K53" s="499">
        <v>40947</v>
      </c>
      <c r="L53" s="386" t="s">
        <v>1639</v>
      </c>
      <c r="M53" s="387">
        <v>708584470478</v>
      </c>
      <c r="N53" s="508">
        <v>45849</v>
      </c>
      <c r="O53" s="413"/>
      <c r="P53" s="413"/>
      <c r="Q53" s="413"/>
      <c r="R53" s="413"/>
      <c r="S53" s="413"/>
      <c r="T53" s="413"/>
      <c r="U53" s="413"/>
      <c r="V53" s="413"/>
      <c r="W53" s="413"/>
      <c r="X53" s="413"/>
      <c r="Y53" s="413"/>
      <c r="Z53" s="413"/>
      <c r="AA53" s="413"/>
      <c r="AB53" s="413"/>
      <c r="AC53" s="413"/>
      <c r="AD53" s="413"/>
      <c r="AE53" s="413"/>
      <c r="AF53" s="413"/>
      <c r="AG53" s="413"/>
      <c r="AH53" s="413"/>
      <c r="AI53" s="413"/>
      <c r="AJ53" s="413"/>
      <c r="AK53" s="413"/>
      <c r="AL53" s="413"/>
      <c r="AM53" s="413"/>
      <c r="AN53" s="413"/>
      <c r="AO53" s="413"/>
      <c r="AP53" s="413"/>
      <c r="AQ53" s="413"/>
      <c r="AR53" s="413"/>
      <c r="AS53" s="413"/>
      <c r="AT53" s="413"/>
      <c r="AU53" s="413"/>
      <c r="AV53" s="413"/>
      <c r="AW53" s="413"/>
      <c r="AX53" s="413"/>
      <c r="AY53" s="413"/>
      <c r="AZ53" s="413"/>
      <c r="BA53" s="413"/>
      <c r="BB53" s="413"/>
      <c r="BC53" s="413"/>
      <c r="BD53" s="413"/>
      <c r="BE53" s="413"/>
      <c r="BF53" s="413"/>
      <c r="BG53" s="413"/>
      <c r="BH53" s="413"/>
      <c r="BI53" s="413"/>
      <c r="BJ53" s="413"/>
      <c r="BK53" s="413"/>
      <c r="BL53" s="413"/>
      <c r="BM53" s="413"/>
      <c r="BN53" s="413"/>
      <c r="BO53" s="413"/>
      <c r="BP53" s="413"/>
      <c r="BQ53" s="413"/>
      <c r="BR53" s="413"/>
      <c r="BS53" s="413"/>
      <c r="BT53" s="413"/>
      <c r="BU53" s="413"/>
      <c r="BV53" s="413"/>
      <c r="BW53" s="394" t="s">
        <v>222</v>
      </c>
    </row>
    <row r="54" spans="1:75" ht="15.75" x14ac:dyDescent="0.25">
      <c r="A54" s="413">
        <v>52</v>
      </c>
      <c r="B54" s="412">
        <v>126542092052</v>
      </c>
      <c r="C54" s="394" t="s">
        <v>158</v>
      </c>
      <c r="D54" s="386" t="s">
        <v>1640</v>
      </c>
      <c r="E54" s="386" t="s">
        <v>1641</v>
      </c>
      <c r="F54" s="386" t="s">
        <v>1642</v>
      </c>
      <c r="G54" s="380" t="s">
        <v>136</v>
      </c>
      <c r="H54" s="445">
        <v>3793</v>
      </c>
      <c r="I54" s="394" t="s">
        <v>171</v>
      </c>
      <c r="J54" s="394">
        <v>304531139</v>
      </c>
      <c r="K54" s="499">
        <v>40767</v>
      </c>
      <c r="L54" s="386" t="s">
        <v>1643</v>
      </c>
      <c r="M54" s="387">
        <v>250347244444</v>
      </c>
      <c r="N54" s="508">
        <v>45849</v>
      </c>
      <c r="O54" s="413"/>
      <c r="P54" s="413"/>
      <c r="Q54" s="413"/>
      <c r="R54" s="413"/>
      <c r="S54" s="413"/>
      <c r="T54" s="413"/>
      <c r="U54" s="413"/>
      <c r="V54" s="413"/>
      <c r="W54" s="413"/>
      <c r="X54" s="413"/>
      <c r="Y54" s="413"/>
      <c r="Z54" s="413"/>
      <c r="AA54" s="413"/>
      <c r="AB54" s="413"/>
      <c r="AC54" s="413"/>
      <c r="AD54" s="413"/>
      <c r="AE54" s="413"/>
      <c r="AF54" s="413"/>
      <c r="AG54" s="413"/>
      <c r="AH54" s="413"/>
      <c r="AI54" s="413"/>
      <c r="AJ54" s="413"/>
      <c r="AK54" s="413"/>
      <c r="AL54" s="413"/>
      <c r="AM54" s="413"/>
      <c r="AN54" s="413"/>
      <c r="AO54" s="413"/>
      <c r="AP54" s="413"/>
      <c r="AQ54" s="413"/>
      <c r="AR54" s="413"/>
      <c r="AS54" s="413"/>
      <c r="AT54" s="413"/>
      <c r="AU54" s="413"/>
      <c r="AV54" s="413"/>
      <c r="AW54" s="413"/>
      <c r="AX54" s="413"/>
      <c r="AY54" s="413"/>
      <c r="AZ54" s="413"/>
      <c r="BA54" s="413"/>
      <c r="BB54" s="413"/>
      <c r="BC54" s="413"/>
      <c r="BD54" s="413"/>
      <c r="BE54" s="413"/>
      <c r="BF54" s="413"/>
      <c r="BG54" s="413"/>
      <c r="BH54" s="413"/>
      <c r="BI54" s="413"/>
      <c r="BJ54" s="413"/>
      <c r="BK54" s="413"/>
      <c r="BL54" s="413"/>
      <c r="BM54" s="413"/>
      <c r="BN54" s="413"/>
      <c r="BO54" s="413"/>
      <c r="BP54" s="413"/>
      <c r="BQ54" s="413"/>
      <c r="BR54" s="413"/>
      <c r="BS54" s="413"/>
      <c r="BT54" s="413"/>
      <c r="BU54" s="413"/>
      <c r="BV54" s="413"/>
      <c r="BW54" s="394" t="s">
        <v>222</v>
      </c>
    </row>
    <row r="55" spans="1:75" ht="15.75" x14ac:dyDescent="0.25">
      <c r="A55" s="413">
        <v>53</v>
      </c>
      <c r="B55" s="412">
        <v>126542092053</v>
      </c>
      <c r="C55" s="394" t="s">
        <v>158</v>
      </c>
      <c r="D55" s="386" t="s">
        <v>1644</v>
      </c>
      <c r="E55" s="386" t="s">
        <v>1645</v>
      </c>
      <c r="F55" s="386" t="s">
        <v>1646</v>
      </c>
      <c r="G55" s="380" t="s">
        <v>136</v>
      </c>
      <c r="H55" s="445">
        <v>3719</v>
      </c>
      <c r="I55" s="394" t="s">
        <v>171</v>
      </c>
      <c r="J55" s="394">
        <v>145668750</v>
      </c>
      <c r="K55" s="499">
        <v>40518</v>
      </c>
      <c r="L55" s="386" t="s">
        <v>1647</v>
      </c>
      <c r="M55" s="387">
        <v>461625352728</v>
      </c>
      <c r="N55" s="508">
        <v>45850</v>
      </c>
      <c r="O55" s="413"/>
      <c r="P55" s="413"/>
      <c r="Q55" s="413"/>
      <c r="R55" s="413"/>
      <c r="S55" s="413"/>
      <c r="T55" s="413"/>
      <c r="U55" s="413"/>
      <c r="V55" s="413"/>
      <c r="W55" s="413"/>
      <c r="X55" s="413"/>
      <c r="Y55" s="413"/>
      <c r="Z55" s="413"/>
      <c r="AA55" s="413"/>
      <c r="AB55" s="413"/>
      <c r="AC55" s="413"/>
      <c r="AD55" s="413"/>
      <c r="AE55" s="413"/>
      <c r="AF55" s="413"/>
      <c r="AG55" s="413"/>
      <c r="AH55" s="413"/>
      <c r="AI55" s="413"/>
      <c r="AJ55" s="413"/>
      <c r="AK55" s="413"/>
      <c r="AL55" s="413"/>
      <c r="AM55" s="413"/>
      <c r="AN55" s="413"/>
      <c r="AO55" s="413"/>
      <c r="AP55" s="413"/>
      <c r="AQ55" s="413"/>
      <c r="AR55" s="413"/>
      <c r="AS55" s="413"/>
      <c r="AT55" s="413"/>
      <c r="AU55" s="413"/>
      <c r="AV55" s="413"/>
      <c r="AW55" s="413"/>
      <c r="AX55" s="413"/>
      <c r="AY55" s="413"/>
      <c r="AZ55" s="413"/>
      <c r="BA55" s="413"/>
      <c r="BB55" s="413"/>
      <c r="BC55" s="413"/>
      <c r="BD55" s="413"/>
      <c r="BE55" s="413"/>
      <c r="BF55" s="413"/>
      <c r="BG55" s="413"/>
      <c r="BH55" s="413"/>
      <c r="BI55" s="413"/>
      <c r="BJ55" s="413"/>
      <c r="BK55" s="413"/>
      <c r="BL55" s="413"/>
      <c r="BM55" s="413"/>
      <c r="BN55" s="413"/>
      <c r="BO55" s="413"/>
      <c r="BP55" s="413"/>
      <c r="BQ55" s="413"/>
      <c r="BR55" s="413"/>
      <c r="BS55" s="413"/>
      <c r="BT55" s="413"/>
      <c r="BU55" s="413"/>
      <c r="BV55" s="413"/>
      <c r="BW55" s="394" t="s">
        <v>222</v>
      </c>
    </row>
    <row r="56" spans="1:75" ht="15.75" x14ac:dyDescent="0.25">
      <c r="A56" s="413">
        <v>54</v>
      </c>
      <c r="B56" s="412">
        <v>126542092054</v>
      </c>
      <c r="C56" s="394" t="s">
        <v>158</v>
      </c>
      <c r="D56" s="386" t="s">
        <v>1648</v>
      </c>
      <c r="E56" s="386" t="s">
        <v>1649</v>
      </c>
      <c r="F56" s="386" t="s">
        <v>1642</v>
      </c>
      <c r="G56" s="380" t="s">
        <v>136</v>
      </c>
      <c r="H56" s="445">
        <v>3794</v>
      </c>
      <c r="I56" s="394" t="s">
        <v>171</v>
      </c>
      <c r="J56" s="394">
        <v>104918003</v>
      </c>
      <c r="K56" s="499">
        <v>40475</v>
      </c>
      <c r="L56" s="386" t="s">
        <v>1650</v>
      </c>
      <c r="M56" s="387">
        <v>423868722004</v>
      </c>
      <c r="N56" s="508">
        <v>45850</v>
      </c>
      <c r="O56" s="413"/>
      <c r="P56" s="413"/>
      <c r="Q56" s="413"/>
      <c r="R56" s="413"/>
      <c r="S56" s="413"/>
      <c r="T56" s="413"/>
      <c r="U56" s="413"/>
      <c r="V56" s="413"/>
      <c r="W56" s="413"/>
      <c r="X56" s="413"/>
      <c r="Y56" s="413"/>
      <c r="Z56" s="413"/>
      <c r="AA56" s="413"/>
      <c r="AB56" s="413"/>
      <c r="AC56" s="413"/>
      <c r="AD56" s="413"/>
      <c r="AE56" s="413"/>
      <c r="AF56" s="413"/>
      <c r="AG56" s="413"/>
      <c r="AH56" s="413"/>
      <c r="AI56" s="413"/>
      <c r="AJ56" s="413"/>
      <c r="AK56" s="413"/>
      <c r="AL56" s="413"/>
      <c r="AM56" s="413"/>
      <c r="AN56" s="413"/>
      <c r="AO56" s="413"/>
      <c r="AP56" s="413"/>
      <c r="AQ56" s="413"/>
      <c r="AR56" s="413"/>
      <c r="AS56" s="413"/>
      <c r="AT56" s="413"/>
      <c r="AU56" s="413"/>
      <c r="AV56" s="413"/>
      <c r="AW56" s="413"/>
      <c r="AX56" s="413"/>
      <c r="AY56" s="413"/>
      <c r="AZ56" s="413"/>
      <c r="BA56" s="413"/>
      <c r="BB56" s="413"/>
      <c r="BC56" s="413"/>
      <c r="BD56" s="413"/>
      <c r="BE56" s="413"/>
      <c r="BF56" s="413"/>
      <c r="BG56" s="413"/>
      <c r="BH56" s="413"/>
      <c r="BI56" s="413"/>
      <c r="BJ56" s="413"/>
      <c r="BK56" s="413"/>
      <c r="BL56" s="413"/>
      <c r="BM56" s="413"/>
      <c r="BN56" s="413"/>
      <c r="BO56" s="413"/>
      <c r="BP56" s="413"/>
      <c r="BQ56" s="413"/>
      <c r="BR56" s="413"/>
      <c r="BS56" s="413"/>
      <c r="BT56" s="413"/>
      <c r="BU56" s="413"/>
      <c r="BV56" s="413"/>
      <c r="BW56" s="394" t="s">
        <v>222</v>
      </c>
    </row>
    <row r="57" spans="1:75" ht="15.75" x14ac:dyDescent="0.25">
      <c r="A57" s="413">
        <v>55</v>
      </c>
      <c r="B57" s="412">
        <v>126542092055</v>
      </c>
      <c r="C57" s="394" t="s">
        <v>158</v>
      </c>
      <c r="D57" s="386" t="s">
        <v>1651</v>
      </c>
      <c r="E57" s="386" t="s">
        <v>1652</v>
      </c>
      <c r="F57" s="386" t="s">
        <v>1653</v>
      </c>
      <c r="G57" s="380" t="s">
        <v>136</v>
      </c>
      <c r="H57" s="445">
        <v>3800</v>
      </c>
      <c r="I57" s="394" t="s">
        <v>171</v>
      </c>
      <c r="J57" s="394">
        <v>176609085</v>
      </c>
      <c r="K57" s="499">
        <v>40895</v>
      </c>
      <c r="L57" s="386" t="s">
        <v>1654</v>
      </c>
      <c r="M57" s="387">
        <v>547582467024</v>
      </c>
      <c r="N57" s="508">
        <v>45849</v>
      </c>
      <c r="O57" s="413"/>
      <c r="P57" s="413"/>
      <c r="Q57" s="413"/>
      <c r="R57" s="413"/>
      <c r="S57" s="413"/>
      <c r="T57" s="413"/>
      <c r="U57" s="413"/>
      <c r="V57" s="413"/>
      <c r="W57" s="413"/>
      <c r="X57" s="413"/>
      <c r="Y57" s="413"/>
      <c r="Z57" s="413"/>
      <c r="AA57" s="413"/>
      <c r="AB57" s="413"/>
      <c r="AC57" s="413"/>
      <c r="AD57" s="413"/>
      <c r="AE57" s="413"/>
      <c r="AF57" s="413"/>
      <c r="AG57" s="413"/>
      <c r="AH57" s="413"/>
      <c r="AI57" s="413"/>
      <c r="AJ57" s="413"/>
      <c r="AK57" s="413"/>
      <c r="AL57" s="413"/>
      <c r="AM57" s="413"/>
      <c r="AN57" s="413"/>
      <c r="AO57" s="413"/>
      <c r="AP57" s="413"/>
      <c r="AQ57" s="413"/>
      <c r="AR57" s="413"/>
      <c r="AS57" s="413"/>
      <c r="AT57" s="413"/>
      <c r="AU57" s="413"/>
      <c r="AV57" s="413"/>
      <c r="AW57" s="413"/>
      <c r="AX57" s="413"/>
      <c r="AY57" s="413"/>
      <c r="AZ57" s="413"/>
      <c r="BA57" s="413"/>
      <c r="BB57" s="413"/>
      <c r="BC57" s="413"/>
      <c r="BD57" s="413"/>
      <c r="BE57" s="413"/>
      <c r="BF57" s="413"/>
      <c r="BG57" s="413"/>
      <c r="BH57" s="413"/>
      <c r="BI57" s="413"/>
      <c r="BJ57" s="413"/>
      <c r="BK57" s="413"/>
      <c r="BL57" s="413"/>
      <c r="BM57" s="413"/>
      <c r="BN57" s="413"/>
      <c r="BO57" s="413"/>
      <c r="BP57" s="413"/>
      <c r="BQ57" s="413"/>
      <c r="BR57" s="413"/>
      <c r="BS57" s="413"/>
      <c r="BT57" s="413"/>
      <c r="BU57" s="413"/>
      <c r="BV57" s="413"/>
      <c r="BW57" s="394" t="s">
        <v>222</v>
      </c>
    </row>
    <row r="58" spans="1:75" ht="15.75" x14ac:dyDescent="0.25">
      <c r="A58" s="413">
        <v>56</v>
      </c>
      <c r="B58" s="412">
        <v>126542092056</v>
      </c>
      <c r="C58" s="394" t="s">
        <v>158</v>
      </c>
      <c r="D58" s="386" t="s">
        <v>1655</v>
      </c>
      <c r="E58" s="386" t="s">
        <v>1656</v>
      </c>
      <c r="F58" s="386" t="s">
        <v>1657</v>
      </c>
      <c r="G58" s="380" t="s">
        <v>136</v>
      </c>
      <c r="H58" s="445">
        <v>3803</v>
      </c>
      <c r="I58" s="394" t="s">
        <v>171</v>
      </c>
      <c r="J58" s="394">
        <v>131988640</v>
      </c>
      <c r="K58" s="499">
        <v>40973</v>
      </c>
      <c r="L58" s="386" t="s">
        <v>1658</v>
      </c>
      <c r="M58" s="387">
        <v>688894329265</v>
      </c>
      <c r="N58" s="508">
        <v>45849</v>
      </c>
      <c r="O58" s="413"/>
      <c r="P58" s="413"/>
      <c r="Q58" s="413"/>
      <c r="R58" s="413"/>
      <c r="S58" s="413"/>
      <c r="T58" s="413"/>
      <c r="U58" s="413"/>
      <c r="V58" s="413"/>
      <c r="W58" s="413"/>
      <c r="X58" s="413"/>
      <c r="Y58" s="413"/>
      <c r="Z58" s="413"/>
      <c r="AA58" s="413"/>
      <c r="AB58" s="413"/>
      <c r="AC58" s="413"/>
      <c r="AD58" s="413"/>
      <c r="AE58" s="413"/>
      <c r="AF58" s="413"/>
      <c r="AG58" s="413"/>
      <c r="AH58" s="413"/>
      <c r="AI58" s="413"/>
      <c r="AJ58" s="413"/>
      <c r="AK58" s="413"/>
      <c r="AL58" s="413"/>
      <c r="AM58" s="413"/>
      <c r="AN58" s="413"/>
      <c r="AO58" s="413"/>
      <c r="AP58" s="413"/>
      <c r="AQ58" s="413"/>
      <c r="AR58" s="413"/>
      <c r="AS58" s="413"/>
      <c r="AT58" s="413"/>
      <c r="AU58" s="413"/>
      <c r="AV58" s="413"/>
      <c r="AW58" s="413"/>
      <c r="AX58" s="413"/>
      <c r="AY58" s="413"/>
      <c r="AZ58" s="413"/>
      <c r="BA58" s="413"/>
      <c r="BB58" s="413"/>
      <c r="BC58" s="413"/>
      <c r="BD58" s="413"/>
      <c r="BE58" s="413"/>
      <c r="BF58" s="413"/>
      <c r="BG58" s="413"/>
      <c r="BH58" s="413"/>
      <c r="BI58" s="413"/>
      <c r="BJ58" s="413"/>
      <c r="BK58" s="413"/>
      <c r="BL58" s="413"/>
      <c r="BM58" s="413"/>
      <c r="BN58" s="413"/>
      <c r="BO58" s="413"/>
      <c r="BP58" s="413"/>
      <c r="BQ58" s="413"/>
      <c r="BR58" s="413"/>
      <c r="BS58" s="413"/>
      <c r="BT58" s="413"/>
      <c r="BU58" s="413"/>
      <c r="BV58" s="413"/>
      <c r="BW58" s="394" t="s">
        <v>222</v>
      </c>
    </row>
    <row r="59" spans="1:75" ht="15.75" x14ac:dyDescent="0.25">
      <c r="A59" s="413">
        <v>57</v>
      </c>
      <c r="B59" s="412">
        <v>126542092057</v>
      </c>
      <c r="C59" s="394" t="s">
        <v>158</v>
      </c>
      <c r="D59" s="386" t="s">
        <v>1659</v>
      </c>
      <c r="E59" s="386" t="s">
        <v>1660</v>
      </c>
      <c r="F59" s="386" t="s">
        <v>1661</v>
      </c>
      <c r="G59" s="380" t="s">
        <v>136</v>
      </c>
      <c r="H59" s="445">
        <v>3801</v>
      </c>
      <c r="I59" s="394" t="s">
        <v>171</v>
      </c>
      <c r="J59" s="394">
        <v>125542003</v>
      </c>
      <c r="K59" s="499">
        <v>40341</v>
      </c>
      <c r="L59" s="386" t="s">
        <v>1662</v>
      </c>
      <c r="M59" s="387">
        <v>291488014059</v>
      </c>
      <c r="N59" s="508">
        <v>45850</v>
      </c>
      <c r="O59" s="413"/>
      <c r="P59" s="413"/>
      <c r="Q59" s="413"/>
      <c r="R59" s="413"/>
      <c r="S59" s="413"/>
      <c r="T59" s="413"/>
      <c r="U59" s="413"/>
      <c r="V59" s="413"/>
      <c r="W59" s="413"/>
      <c r="X59" s="413"/>
      <c r="Y59" s="413"/>
      <c r="Z59" s="413"/>
      <c r="AA59" s="413"/>
      <c r="AB59" s="413"/>
      <c r="AC59" s="413"/>
      <c r="AD59" s="413"/>
      <c r="AE59" s="413"/>
      <c r="AF59" s="413"/>
      <c r="AG59" s="413"/>
      <c r="AH59" s="413"/>
      <c r="AI59" s="413"/>
      <c r="AJ59" s="413"/>
      <c r="AK59" s="413"/>
      <c r="AL59" s="413"/>
      <c r="AM59" s="413"/>
      <c r="AN59" s="413"/>
      <c r="AO59" s="413"/>
      <c r="AP59" s="413"/>
      <c r="AQ59" s="413"/>
      <c r="AR59" s="413"/>
      <c r="AS59" s="413"/>
      <c r="AT59" s="413"/>
      <c r="AU59" s="413"/>
      <c r="AV59" s="413"/>
      <c r="AW59" s="413"/>
      <c r="AX59" s="413"/>
      <c r="AY59" s="413"/>
      <c r="AZ59" s="413"/>
      <c r="BA59" s="413"/>
      <c r="BB59" s="413"/>
      <c r="BC59" s="413"/>
      <c r="BD59" s="413"/>
      <c r="BE59" s="413"/>
      <c r="BF59" s="413"/>
      <c r="BG59" s="413"/>
      <c r="BH59" s="413"/>
      <c r="BI59" s="413"/>
      <c r="BJ59" s="413"/>
      <c r="BK59" s="413"/>
      <c r="BL59" s="413"/>
      <c r="BM59" s="413"/>
      <c r="BN59" s="413"/>
      <c r="BO59" s="413"/>
      <c r="BP59" s="413"/>
      <c r="BQ59" s="413"/>
      <c r="BR59" s="413"/>
      <c r="BS59" s="413"/>
      <c r="BT59" s="413"/>
      <c r="BU59" s="413"/>
      <c r="BV59" s="413"/>
      <c r="BW59" s="394" t="s">
        <v>222</v>
      </c>
    </row>
    <row r="60" spans="1:75" ht="15.75" x14ac:dyDescent="0.25">
      <c r="A60" s="413">
        <v>58</v>
      </c>
      <c r="B60" s="412">
        <v>126542092058</v>
      </c>
      <c r="C60" s="394" t="s">
        <v>158</v>
      </c>
      <c r="D60" s="386" t="s">
        <v>1663</v>
      </c>
      <c r="E60" s="386" t="s">
        <v>1664</v>
      </c>
      <c r="F60" s="386" t="s">
        <v>1618</v>
      </c>
      <c r="G60" s="380" t="s">
        <v>113</v>
      </c>
      <c r="H60" s="445">
        <v>3791</v>
      </c>
      <c r="I60" s="394" t="s">
        <v>171</v>
      </c>
      <c r="J60" s="394">
        <v>125363802</v>
      </c>
      <c r="K60" s="499">
        <v>40460</v>
      </c>
      <c r="L60" s="386" t="s">
        <v>1665</v>
      </c>
      <c r="M60" s="387">
        <v>302001648535</v>
      </c>
      <c r="N60" s="508">
        <v>45850</v>
      </c>
      <c r="O60" s="413"/>
      <c r="P60" s="413"/>
      <c r="Q60" s="413"/>
      <c r="R60" s="413"/>
      <c r="S60" s="413"/>
      <c r="T60" s="413"/>
      <c r="U60" s="413"/>
      <c r="V60" s="413"/>
      <c r="W60" s="413"/>
      <c r="X60" s="413"/>
      <c r="Y60" s="413"/>
      <c r="Z60" s="413"/>
      <c r="AA60" s="413"/>
      <c r="AB60" s="413"/>
      <c r="AC60" s="413"/>
      <c r="AD60" s="413"/>
      <c r="AE60" s="413"/>
      <c r="AF60" s="413"/>
      <c r="AG60" s="413"/>
      <c r="AH60" s="413"/>
      <c r="AI60" s="413"/>
      <c r="AJ60" s="413"/>
      <c r="AK60" s="413"/>
      <c r="AL60" s="413"/>
      <c r="AM60" s="413"/>
      <c r="AN60" s="413"/>
      <c r="AO60" s="413"/>
      <c r="AP60" s="413"/>
      <c r="AQ60" s="413"/>
      <c r="AR60" s="413"/>
      <c r="AS60" s="413"/>
      <c r="AT60" s="413"/>
      <c r="AU60" s="413"/>
      <c r="AV60" s="413"/>
      <c r="AW60" s="413"/>
      <c r="AX60" s="413"/>
      <c r="AY60" s="413"/>
      <c r="AZ60" s="413"/>
      <c r="BA60" s="413"/>
      <c r="BB60" s="413"/>
      <c r="BC60" s="413"/>
      <c r="BD60" s="413"/>
      <c r="BE60" s="413"/>
      <c r="BF60" s="413"/>
      <c r="BG60" s="413"/>
      <c r="BH60" s="413"/>
      <c r="BI60" s="413"/>
      <c r="BJ60" s="413"/>
      <c r="BK60" s="413"/>
      <c r="BL60" s="413"/>
      <c r="BM60" s="413"/>
      <c r="BN60" s="413"/>
      <c r="BO60" s="413"/>
      <c r="BP60" s="413"/>
      <c r="BQ60" s="413"/>
      <c r="BR60" s="413"/>
      <c r="BS60" s="413"/>
      <c r="BT60" s="413"/>
      <c r="BU60" s="413"/>
      <c r="BV60" s="413"/>
      <c r="BW60" s="394" t="s">
        <v>222</v>
      </c>
    </row>
    <row r="61" spans="1:75" ht="15.75" x14ac:dyDescent="0.25">
      <c r="A61" s="413">
        <v>59</v>
      </c>
      <c r="B61" s="412">
        <v>126542092059</v>
      </c>
      <c r="C61" s="394" t="s">
        <v>158</v>
      </c>
      <c r="D61" s="386" t="s">
        <v>1666</v>
      </c>
      <c r="E61" s="386" t="s">
        <v>1667</v>
      </c>
      <c r="F61" s="386" t="s">
        <v>1668</v>
      </c>
      <c r="G61" s="380" t="s">
        <v>113</v>
      </c>
      <c r="H61" s="445">
        <v>3797</v>
      </c>
      <c r="I61" s="394" t="s">
        <v>171</v>
      </c>
      <c r="J61" s="394">
        <v>117079242</v>
      </c>
      <c r="K61" s="499">
        <v>40754</v>
      </c>
      <c r="L61" s="386" t="s">
        <v>1669</v>
      </c>
      <c r="M61" s="387">
        <v>497471470348</v>
      </c>
      <c r="N61" s="508">
        <v>45850</v>
      </c>
      <c r="O61" s="413"/>
      <c r="P61" s="413"/>
      <c r="Q61" s="413"/>
      <c r="R61" s="413"/>
      <c r="S61" s="413"/>
      <c r="T61" s="413"/>
      <c r="U61" s="413"/>
      <c r="V61" s="413"/>
      <c r="W61" s="413"/>
      <c r="X61" s="413"/>
      <c r="Y61" s="413"/>
      <c r="Z61" s="413"/>
      <c r="AA61" s="413"/>
      <c r="AB61" s="413"/>
      <c r="AC61" s="413"/>
      <c r="AD61" s="413"/>
      <c r="AE61" s="413"/>
      <c r="AF61" s="413"/>
      <c r="AG61" s="413"/>
      <c r="AH61" s="413"/>
      <c r="AI61" s="413"/>
      <c r="AJ61" s="413"/>
      <c r="AK61" s="413"/>
      <c r="AL61" s="413"/>
      <c r="AM61" s="413"/>
      <c r="AN61" s="413"/>
      <c r="AO61" s="413"/>
      <c r="AP61" s="413"/>
      <c r="AQ61" s="413"/>
      <c r="AR61" s="413"/>
      <c r="AS61" s="413"/>
      <c r="AT61" s="413"/>
      <c r="AU61" s="413"/>
      <c r="AV61" s="413"/>
      <c r="AW61" s="413"/>
      <c r="AX61" s="413"/>
      <c r="AY61" s="413"/>
      <c r="AZ61" s="413"/>
      <c r="BA61" s="413"/>
      <c r="BB61" s="413"/>
      <c r="BC61" s="413"/>
      <c r="BD61" s="413"/>
      <c r="BE61" s="413"/>
      <c r="BF61" s="413"/>
      <c r="BG61" s="413"/>
      <c r="BH61" s="413"/>
      <c r="BI61" s="413"/>
      <c r="BJ61" s="413"/>
      <c r="BK61" s="413"/>
      <c r="BL61" s="413"/>
      <c r="BM61" s="413"/>
      <c r="BN61" s="413"/>
      <c r="BO61" s="413"/>
      <c r="BP61" s="413"/>
      <c r="BQ61" s="413"/>
      <c r="BR61" s="413"/>
      <c r="BS61" s="413"/>
      <c r="BT61" s="413"/>
      <c r="BU61" s="413"/>
      <c r="BV61" s="413"/>
      <c r="BW61" s="394" t="s">
        <v>222</v>
      </c>
    </row>
    <row r="62" spans="1:75" ht="15.75" x14ac:dyDescent="0.25">
      <c r="A62" s="413">
        <v>60</v>
      </c>
      <c r="B62" s="412">
        <v>126542092060</v>
      </c>
      <c r="C62" s="394" t="s">
        <v>158</v>
      </c>
      <c r="D62" s="386" t="s">
        <v>1670</v>
      </c>
      <c r="E62" s="386" t="s">
        <v>1671</v>
      </c>
      <c r="F62" s="386" t="s">
        <v>1672</v>
      </c>
      <c r="G62" s="380" t="s">
        <v>113</v>
      </c>
      <c r="H62" s="445">
        <v>3724</v>
      </c>
      <c r="I62" s="394" t="s">
        <v>171</v>
      </c>
      <c r="J62" s="394">
        <v>155727779</v>
      </c>
      <c r="K62" s="499">
        <v>40933</v>
      </c>
      <c r="L62" s="386" t="s">
        <v>1673</v>
      </c>
      <c r="M62" s="387">
        <v>640363761681</v>
      </c>
      <c r="N62" s="508">
        <v>45850</v>
      </c>
      <c r="O62" s="413"/>
      <c r="P62" s="413"/>
      <c r="Q62" s="413"/>
      <c r="R62" s="413"/>
      <c r="S62" s="413"/>
      <c r="T62" s="413"/>
      <c r="U62" s="413"/>
      <c r="V62" s="413"/>
      <c r="W62" s="413"/>
      <c r="X62" s="413"/>
      <c r="Y62" s="413"/>
      <c r="Z62" s="413"/>
      <c r="AA62" s="413"/>
      <c r="AB62" s="413"/>
      <c r="AC62" s="413"/>
      <c r="AD62" s="413"/>
      <c r="AE62" s="413"/>
      <c r="AF62" s="413"/>
      <c r="AG62" s="413"/>
      <c r="AH62" s="413"/>
      <c r="AI62" s="413"/>
      <c r="AJ62" s="413"/>
      <c r="AK62" s="413"/>
      <c r="AL62" s="413"/>
      <c r="AM62" s="413"/>
      <c r="AN62" s="413"/>
      <c r="AO62" s="413"/>
      <c r="AP62" s="413"/>
      <c r="AQ62" s="413"/>
      <c r="AR62" s="413"/>
      <c r="AS62" s="413"/>
      <c r="AT62" s="413"/>
      <c r="AU62" s="413"/>
      <c r="AV62" s="413"/>
      <c r="AW62" s="413"/>
      <c r="AX62" s="413"/>
      <c r="AY62" s="413"/>
      <c r="AZ62" s="413"/>
      <c r="BA62" s="413"/>
      <c r="BB62" s="413"/>
      <c r="BC62" s="413"/>
      <c r="BD62" s="413"/>
      <c r="BE62" s="413"/>
      <c r="BF62" s="413"/>
      <c r="BG62" s="413"/>
      <c r="BH62" s="413"/>
      <c r="BI62" s="413"/>
      <c r="BJ62" s="413"/>
      <c r="BK62" s="413"/>
      <c r="BL62" s="413"/>
      <c r="BM62" s="413"/>
      <c r="BN62" s="413"/>
      <c r="BO62" s="413"/>
      <c r="BP62" s="413"/>
      <c r="BQ62" s="413"/>
      <c r="BR62" s="413"/>
      <c r="BS62" s="413"/>
      <c r="BT62" s="413"/>
      <c r="BU62" s="413"/>
      <c r="BV62" s="413"/>
      <c r="BW62" s="394" t="s">
        <v>222</v>
      </c>
    </row>
    <row r="63" spans="1:75" ht="15.75" x14ac:dyDescent="0.25">
      <c r="A63" s="413">
        <v>61</v>
      </c>
      <c r="B63" s="412">
        <v>126542092061</v>
      </c>
      <c r="C63" s="394" t="s">
        <v>158</v>
      </c>
      <c r="D63" s="386" t="s">
        <v>1674</v>
      </c>
      <c r="E63" s="386" t="s">
        <v>1675</v>
      </c>
      <c r="F63" s="386" t="s">
        <v>1676</v>
      </c>
      <c r="G63" s="380" t="s">
        <v>113</v>
      </c>
      <c r="H63" s="445">
        <v>3718</v>
      </c>
      <c r="I63" s="394" t="s">
        <v>171</v>
      </c>
      <c r="J63" s="394">
        <v>198495613</v>
      </c>
      <c r="K63" s="499">
        <v>40294</v>
      </c>
      <c r="L63" s="386" t="s">
        <v>1677</v>
      </c>
      <c r="M63" s="387">
        <v>669636395523</v>
      </c>
      <c r="N63" s="508">
        <v>45850</v>
      </c>
      <c r="O63" s="413"/>
      <c r="P63" s="413"/>
      <c r="Q63" s="413"/>
      <c r="R63" s="413"/>
      <c r="S63" s="413"/>
      <c r="T63" s="413"/>
      <c r="U63" s="413"/>
      <c r="V63" s="413"/>
      <c r="W63" s="413"/>
      <c r="X63" s="413"/>
      <c r="Y63" s="413"/>
      <c r="Z63" s="413"/>
      <c r="AA63" s="413"/>
      <c r="AB63" s="413"/>
      <c r="AC63" s="413"/>
      <c r="AD63" s="413"/>
      <c r="AE63" s="413"/>
      <c r="AF63" s="413"/>
      <c r="AG63" s="413"/>
      <c r="AH63" s="413"/>
      <c r="AI63" s="413"/>
      <c r="AJ63" s="413"/>
      <c r="AK63" s="413"/>
      <c r="AL63" s="413"/>
      <c r="AM63" s="413"/>
      <c r="AN63" s="413"/>
      <c r="AO63" s="413"/>
      <c r="AP63" s="413"/>
      <c r="AQ63" s="413"/>
      <c r="AR63" s="413"/>
      <c r="AS63" s="413"/>
      <c r="AT63" s="413"/>
      <c r="AU63" s="413"/>
      <c r="AV63" s="413"/>
      <c r="AW63" s="413"/>
      <c r="AX63" s="413"/>
      <c r="AY63" s="413"/>
      <c r="AZ63" s="413"/>
      <c r="BA63" s="413"/>
      <c r="BB63" s="413"/>
      <c r="BC63" s="413"/>
      <c r="BD63" s="413"/>
      <c r="BE63" s="413"/>
      <c r="BF63" s="413"/>
      <c r="BG63" s="413"/>
      <c r="BH63" s="413"/>
      <c r="BI63" s="413"/>
      <c r="BJ63" s="413"/>
      <c r="BK63" s="413"/>
      <c r="BL63" s="413"/>
      <c r="BM63" s="413"/>
      <c r="BN63" s="413"/>
      <c r="BO63" s="413"/>
      <c r="BP63" s="413"/>
      <c r="BQ63" s="413"/>
      <c r="BR63" s="413"/>
      <c r="BS63" s="413"/>
      <c r="BT63" s="413"/>
      <c r="BU63" s="413"/>
      <c r="BV63" s="413"/>
      <c r="BW63" s="394" t="s">
        <v>222</v>
      </c>
    </row>
    <row r="64" spans="1:75" ht="15.75" x14ac:dyDescent="0.25">
      <c r="A64" s="413">
        <v>62</v>
      </c>
      <c r="B64" s="412">
        <v>126542092062</v>
      </c>
      <c r="C64" s="394" t="s">
        <v>158</v>
      </c>
      <c r="D64" s="386" t="s">
        <v>1678</v>
      </c>
      <c r="E64" s="386" t="s">
        <v>1679</v>
      </c>
      <c r="F64" s="386" t="s">
        <v>1680</v>
      </c>
      <c r="G64" s="380" t="s">
        <v>113</v>
      </c>
      <c r="H64" s="445">
        <v>3796</v>
      </c>
      <c r="I64" s="394" t="s">
        <v>171</v>
      </c>
      <c r="J64" s="394">
        <v>151475509</v>
      </c>
      <c r="K64" s="499">
        <v>40870</v>
      </c>
      <c r="L64" s="386" t="s">
        <v>1681</v>
      </c>
      <c r="M64" s="387">
        <v>460044301415</v>
      </c>
      <c r="N64" s="508">
        <v>45850</v>
      </c>
      <c r="O64" s="413"/>
      <c r="P64" s="413"/>
      <c r="Q64" s="413"/>
      <c r="R64" s="413"/>
      <c r="S64" s="413"/>
      <c r="T64" s="413"/>
      <c r="U64" s="413"/>
      <c r="V64" s="413"/>
      <c r="W64" s="413"/>
      <c r="X64" s="413"/>
      <c r="Y64" s="413"/>
      <c r="Z64" s="413"/>
      <c r="AA64" s="413"/>
      <c r="AB64" s="413"/>
      <c r="AC64" s="413"/>
      <c r="AD64" s="413"/>
      <c r="AE64" s="413"/>
      <c r="AF64" s="413"/>
      <c r="AG64" s="413"/>
      <c r="AH64" s="413"/>
      <c r="AI64" s="413"/>
      <c r="AJ64" s="413"/>
      <c r="AK64" s="413"/>
      <c r="AL64" s="413"/>
      <c r="AM64" s="413"/>
      <c r="AN64" s="413"/>
      <c r="AO64" s="413"/>
      <c r="AP64" s="413"/>
      <c r="AQ64" s="413"/>
      <c r="AR64" s="413"/>
      <c r="AS64" s="413"/>
      <c r="AT64" s="413"/>
      <c r="AU64" s="413"/>
      <c r="AV64" s="413"/>
      <c r="AW64" s="413"/>
      <c r="AX64" s="413"/>
      <c r="AY64" s="413"/>
      <c r="AZ64" s="413"/>
      <c r="BA64" s="413"/>
      <c r="BB64" s="413"/>
      <c r="BC64" s="413"/>
      <c r="BD64" s="413"/>
      <c r="BE64" s="413"/>
      <c r="BF64" s="413"/>
      <c r="BG64" s="413"/>
      <c r="BH64" s="413"/>
      <c r="BI64" s="413"/>
      <c r="BJ64" s="413"/>
      <c r="BK64" s="413"/>
      <c r="BL64" s="413"/>
      <c r="BM64" s="413"/>
      <c r="BN64" s="413"/>
      <c r="BO64" s="413"/>
      <c r="BP64" s="413"/>
      <c r="BQ64" s="413"/>
      <c r="BR64" s="413"/>
      <c r="BS64" s="413"/>
      <c r="BT64" s="413"/>
      <c r="BU64" s="413"/>
      <c r="BV64" s="413"/>
      <c r="BW64" s="394" t="s">
        <v>222</v>
      </c>
    </row>
    <row r="65" spans="1:75" ht="15.75" x14ac:dyDescent="0.25">
      <c r="A65" s="413">
        <v>63</v>
      </c>
      <c r="B65" s="412">
        <v>126542092063</v>
      </c>
      <c r="C65" s="394" t="s">
        <v>158</v>
      </c>
      <c r="D65" s="386" t="s">
        <v>1682</v>
      </c>
      <c r="E65" s="386" t="s">
        <v>1683</v>
      </c>
      <c r="F65" s="386" t="s">
        <v>1593</v>
      </c>
      <c r="G65" s="380" t="s">
        <v>113</v>
      </c>
      <c r="H65" s="445">
        <v>3795</v>
      </c>
      <c r="I65" s="394" t="s">
        <v>171</v>
      </c>
      <c r="J65" s="394">
        <v>188824559</v>
      </c>
      <c r="K65" s="499">
        <v>39885</v>
      </c>
      <c r="L65" s="386" t="s">
        <v>1684</v>
      </c>
      <c r="M65" s="387">
        <v>932195390352</v>
      </c>
      <c r="N65" s="508">
        <v>45850</v>
      </c>
      <c r="O65" s="413"/>
      <c r="P65" s="413"/>
      <c r="Q65" s="413"/>
      <c r="R65" s="413"/>
      <c r="S65" s="413"/>
      <c r="T65" s="413"/>
      <c r="U65" s="413"/>
      <c r="V65" s="413"/>
      <c r="W65" s="413"/>
      <c r="X65" s="413"/>
      <c r="Y65" s="413"/>
      <c r="Z65" s="413"/>
      <c r="AA65" s="413"/>
      <c r="AB65" s="413"/>
      <c r="AC65" s="413"/>
      <c r="AD65" s="413"/>
      <c r="AE65" s="413"/>
      <c r="AF65" s="413"/>
      <c r="AG65" s="413"/>
      <c r="AH65" s="413"/>
      <c r="AI65" s="413"/>
      <c r="AJ65" s="413"/>
      <c r="AK65" s="413"/>
      <c r="AL65" s="413"/>
      <c r="AM65" s="413"/>
      <c r="AN65" s="413"/>
      <c r="AO65" s="413"/>
      <c r="AP65" s="413"/>
      <c r="AQ65" s="413"/>
      <c r="AR65" s="413"/>
      <c r="AS65" s="413"/>
      <c r="AT65" s="413"/>
      <c r="AU65" s="413"/>
      <c r="AV65" s="413"/>
      <c r="AW65" s="413"/>
      <c r="AX65" s="413"/>
      <c r="AY65" s="413"/>
      <c r="AZ65" s="413"/>
      <c r="BA65" s="413"/>
      <c r="BB65" s="413"/>
      <c r="BC65" s="413"/>
      <c r="BD65" s="413"/>
      <c r="BE65" s="413"/>
      <c r="BF65" s="413"/>
      <c r="BG65" s="413"/>
      <c r="BH65" s="413"/>
      <c r="BI65" s="413"/>
      <c r="BJ65" s="413"/>
      <c r="BK65" s="413"/>
      <c r="BL65" s="413"/>
      <c r="BM65" s="413"/>
      <c r="BN65" s="413"/>
      <c r="BO65" s="413"/>
      <c r="BP65" s="413"/>
      <c r="BQ65" s="413"/>
      <c r="BR65" s="413"/>
      <c r="BS65" s="413"/>
      <c r="BT65" s="413"/>
      <c r="BU65" s="413"/>
      <c r="BV65" s="413"/>
      <c r="BW65" s="394" t="s">
        <v>222</v>
      </c>
    </row>
    <row r="66" spans="1:75" ht="15.75" x14ac:dyDescent="0.25">
      <c r="A66" s="413">
        <v>64</v>
      </c>
      <c r="B66" s="412">
        <v>126542092064</v>
      </c>
      <c r="C66" s="394" t="s">
        <v>158</v>
      </c>
      <c r="D66" s="386" t="s">
        <v>1685</v>
      </c>
      <c r="E66" s="386" t="s">
        <v>1584</v>
      </c>
      <c r="F66" s="386" t="s">
        <v>1686</v>
      </c>
      <c r="G66" s="380" t="s">
        <v>113</v>
      </c>
      <c r="H66" s="445">
        <v>3723</v>
      </c>
      <c r="I66" s="394" t="s">
        <v>171</v>
      </c>
      <c r="J66" s="394">
        <v>197637359</v>
      </c>
      <c r="K66" s="499">
        <v>40429</v>
      </c>
      <c r="L66" s="386" t="s">
        <v>1687</v>
      </c>
      <c r="M66" s="387">
        <v>108504212152</v>
      </c>
      <c r="N66" s="508">
        <v>45850</v>
      </c>
      <c r="O66" s="413"/>
      <c r="P66" s="413"/>
      <c r="Q66" s="413"/>
      <c r="R66" s="413"/>
      <c r="S66" s="413"/>
      <c r="T66" s="413"/>
      <c r="U66" s="413"/>
      <c r="V66" s="413"/>
      <c r="W66" s="413"/>
      <c r="X66" s="413"/>
      <c r="Y66" s="413"/>
      <c r="Z66" s="413"/>
      <c r="AA66" s="413"/>
      <c r="AB66" s="413"/>
      <c r="AC66" s="413"/>
      <c r="AD66" s="413"/>
      <c r="AE66" s="413"/>
      <c r="AF66" s="413"/>
      <c r="AG66" s="413"/>
      <c r="AH66" s="413"/>
      <c r="AI66" s="413"/>
      <c r="AJ66" s="413"/>
      <c r="AK66" s="413"/>
      <c r="AL66" s="413"/>
      <c r="AM66" s="413"/>
      <c r="AN66" s="413"/>
      <c r="AO66" s="413"/>
      <c r="AP66" s="413"/>
      <c r="AQ66" s="413"/>
      <c r="AR66" s="413"/>
      <c r="AS66" s="413"/>
      <c r="AT66" s="413"/>
      <c r="AU66" s="413"/>
      <c r="AV66" s="413"/>
      <c r="AW66" s="413"/>
      <c r="AX66" s="413"/>
      <c r="AY66" s="413"/>
      <c r="AZ66" s="413"/>
      <c r="BA66" s="413"/>
      <c r="BB66" s="413"/>
      <c r="BC66" s="413"/>
      <c r="BD66" s="413"/>
      <c r="BE66" s="413"/>
      <c r="BF66" s="413"/>
      <c r="BG66" s="413"/>
      <c r="BH66" s="413"/>
      <c r="BI66" s="413"/>
      <c r="BJ66" s="413"/>
      <c r="BK66" s="413"/>
      <c r="BL66" s="413"/>
      <c r="BM66" s="413"/>
      <c r="BN66" s="413"/>
      <c r="BO66" s="413"/>
      <c r="BP66" s="413"/>
      <c r="BQ66" s="413"/>
      <c r="BR66" s="413"/>
      <c r="BS66" s="413"/>
      <c r="BT66" s="413"/>
      <c r="BU66" s="413"/>
      <c r="BV66" s="413"/>
      <c r="BW66" s="394" t="s">
        <v>222</v>
      </c>
    </row>
    <row r="67" spans="1:75" ht="15.75" x14ac:dyDescent="0.25">
      <c r="A67" s="413">
        <v>65</v>
      </c>
      <c r="B67" s="412">
        <v>126542092065</v>
      </c>
      <c r="C67" s="394" t="s">
        <v>158</v>
      </c>
      <c r="D67" s="386" t="s">
        <v>1688</v>
      </c>
      <c r="E67" s="386" t="s">
        <v>1689</v>
      </c>
      <c r="F67" s="386" t="s">
        <v>1690</v>
      </c>
      <c r="G67" s="380" t="s">
        <v>113</v>
      </c>
      <c r="H67" s="445">
        <v>3798</v>
      </c>
      <c r="I67" s="394" t="s">
        <v>172</v>
      </c>
      <c r="J67" s="394">
        <v>114317235</v>
      </c>
      <c r="K67" s="499">
        <v>40550</v>
      </c>
      <c r="L67" s="386" t="s">
        <v>1691</v>
      </c>
      <c r="M67" s="387">
        <v>131541435911</v>
      </c>
      <c r="N67" s="508">
        <v>45849</v>
      </c>
      <c r="O67" s="413"/>
      <c r="P67" s="413"/>
      <c r="Q67" s="413"/>
      <c r="R67" s="413"/>
      <c r="S67" s="413"/>
      <c r="T67" s="413"/>
      <c r="U67" s="413"/>
      <c r="V67" s="413"/>
      <c r="W67" s="413"/>
      <c r="X67" s="413"/>
      <c r="Y67" s="413"/>
      <c r="Z67" s="413"/>
      <c r="AA67" s="413"/>
      <c r="AB67" s="413"/>
      <c r="AC67" s="413"/>
      <c r="AD67" s="413"/>
      <c r="AE67" s="413"/>
      <c r="AF67" s="413"/>
      <c r="AG67" s="413"/>
      <c r="AH67" s="413"/>
      <c r="AI67" s="413"/>
      <c r="AJ67" s="413"/>
      <c r="AK67" s="413"/>
      <c r="AL67" s="413"/>
      <c r="AM67" s="413"/>
      <c r="AN67" s="413"/>
      <c r="AO67" s="413"/>
      <c r="AP67" s="413"/>
      <c r="AQ67" s="413"/>
      <c r="AR67" s="413"/>
      <c r="AS67" s="413"/>
      <c r="AT67" s="413"/>
      <c r="AU67" s="413"/>
      <c r="AV67" s="413"/>
      <c r="AW67" s="413"/>
      <c r="AX67" s="413"/>
      <c r="AY67" s="413"/>
      <c r="AZ67" s="413"/>
      <c r="BA67" s="413"/>
      <c r="BB67" s="413"/>
      <c r="BC67" s="413"/>
      <c r="BD67" s="413"/>
      <c r="BE67" s="413"/>
      <c r="BF67" s="413"/>
      <c r="BG67" s="413"/>
      <c r="BH67" s="413"/>
      <c r="BI67" s="413"/>
      <c r="BJ67" s="413"/>
      <c r="BK67" s="413"/>
      <c r="BL67" s="413"/>
      <c r="BM67" s="413"/>
      <c r="BN67" s="413"/>
      <c r="BO67" s="413"/>
      <c r="BP67" s="413"/>
      <c r="BQ67" s="413"/>
      <c r="BR67" s="413"/>
      <c r="BS67" s="413"/>
      <c r="BT67" s="413"/>
      <c r="BU67" s="413"/>
      <c r="BV67" s="413"/>
      <c r="BW67" s="394" t="s">
        <v>222</v>
      </c>
    </row>
    <row r="68" spans="1:75" ht="15.75" x14ac:dyDescent="0.25">
      <c r="A68" s="413">
        <v>66</v>
      </c>
      <c r="B68" s="412">
        <v>126542092066</v>
      </c>
      <c r="C68" s="394" t="s">
        <v>158</v>
      </c>
      <c r="D68" s="386" t="s">
        <v>1692</v>
      </c>
      <c r="E68" s="386" t="s">
        <v>1693</v>
      </c>
      <c r="F68" s="386" t="s">
        <v>1694</v>
      </c>
      <c r="G68" s="380" t="s">
        <v>113</v>
      </c>
      <c r="H68" s="445">
        <v>3839</v>
      </c>
      <c r="I68" s="394" t="s">
        <v>171</v>
      </c>
      <c r="J68" s="394">
        <v>198755455</v>
      </c>
      <c r="K68" s="499">
        <v>40864</v>
      </c>
      <c r="L68" s="386" t="s">
        <v>1695</v>
      </c>
      <c r="M68" s="387">
        <v>254135729338</v>
      </c>
      <c r="N68" s="508">
        <v>45850</v>
      </c>
      <c r="O68" s="413"/>
      <c r="P68" s="413"/>
      <c r="Q68" s="413"/>
      <c r="R68" s="413"/>
      <c r="S68" s="413"/>
      <c r="T68" s="413"/>
      <c r="U68" s="413"/>
      <c r="V68" s="413"/>
      <c r="W68" s="413"/>
      <c r="X68" s="413"/>
      <c r="Y68" s="413"/>
      <c r="Z68" s="413"/>
      <c r="AA68" s="413"/>
      <c r="AB68" s="413"/>
      <c r="AC68" s="413"/>
      <c r="AD68" s="413"/>
      <c r="AE68" s="413"/>
      <c r="AF68" s="413"/>
      <c r="AG68" s="413"/>
      <c r="AH68" s="413"/>
      <c r="AI68" s="413"/>
      <c r="AJ68" s="413"/>
      <c r="AK68" s="413"/>
      <c r="AL68" s="413"/>
      <c r="AM68" s="413"/>
      <c r="AN68" s="413"/>
      <c r="AO68" s="413"/>
      <c r="AP68" s="413"/>
      <c r="AQ68" s="413"/>
      <c r="AR68" s="413"/>
      <c r="AS68" s="413"/>
      <c r="AT68" s="413"/>
      <c r="AU68" s="413"/>
      <c r="AV68" s="413"/>
      <c r="AW68" s="413"/>
      <c r="AX68" s="413"/>
      <c r="AY68" s="413"/>
      <c r="AZ68" s="413"/>
      <c r="BA68" s="413"/>
      <c r="BB68" s="413"/>
      <c r="BC68" s="413"/>
      <c r="BD68" s="413"/>
      <c r="BE68" s="413"/>
      <c r="BF68" s="413"/>
      <c r="BG68" s="413"/>
      <c r="BH68" s="413"/>
      <c r="BI68" s="413"/>
      <c r="BJ68" s="413"/>
      <c r="BK68" s="413"/>
      <c r="BL68" s="413"/>
      <c r="BM68" s="413"/>
      <c r="BN68" s="413"/>
      <c r="BO68" s="413"/>
      <c r="BP68" s="413"/>
      <c r="BQ68" s="413"/>
      <c r="BR68" s="413"/>
      <c r="BS68" s="413"/>
      <c r="BT68" s="413"/>
      <c r="BU68" s="413"/>
      <c r="BV68" s="413"/>
      <c r="BW68" s="394" t="s">
        <v>222</v>
      </c>
    </row>
    <row r="69" spans="1:75" ht="15.75" x14ac:dyDescent="0.25">
      <c r="A69" s="413">
        <v>67</v>
      </c>
      <c r="B69" s="412">
        <v>126542092067</v>
      </c>
      <c r="C69" s="394" t="s">
        <v>158</v>
      </c>
      <c r="D69" s="386" t="s">
        <v>1696</v>
      </c>
      <c r="E69" s="386" t="s">
        <v>1697</v>
      </c>
      <c r="F69" s="386" t="s">
        <v>1698</v>
      </c>
      <c r="G69" s="380" t="s">
        <v>113</v>
      </c>
      <c r="H69" s="445">
        <v>3792</v>
      </c>
      <c r="I69" s="394" t="s">
        <v>172</v>
      </c>
      <c r="J69" s="394">
        <v>108738240</v>
      </c>
      <c r="K69" s="499">
        <v>40830</v>
      </c>
      <c r="L69" s="386" t="s">
        <v>1699</v>
      </c>
      <c r="M69" s="387">
        <v>107608667942</v>
      </c>
      <c r="N69" s="508">
        <v>45849</v>
      </c>
      <c r="O69" s="413"/>
      <c r="P69" s="413"/>
      <c r="Q69" s="413"/>
      <c r="R69" s="413"/>
      <c r="S69" s="413"/>
      <c r="T69" s="413"/>
      <c r="U69" s="413"/>
      <c r="V69" s="413"/>
      <c r="W69" s="413"/>
      <c r="X69" s="413"/>
      <c r="Y69" s="413"/>
      <c r="Z69" s="413"/>
      <c r="AA69" s="413"/>
      <c r="AB69" s="413"/>
      <c r="AC69" s="413"/>
      <c r="AD69" s="413"/>
      <c r="AE69" s="413"/>
      <c r="AF69" s="413"/>
      <c r="AG69" s="413"/>
      <c r="AH69" s="413"/>
      <c r="AI69" s="413"/>
      <c r="AJ69" s="413"/>
      <c r="AK69" s="413"/>
      <c r="AL69" s="413"/>
      <c r="AM69" s="413"/>
      <c r="AN69" s="413"/>
      <c r="AO69" s="413"/>
      <c r="AP69" s="413"/>
      <c r="AQ69" s="413"/>
      <c r="AR69" s="413"/>
      <c r="AS69" s="413"/>
      <c r="AT69" s="413"/>
      <c r="AU69" s="413"/>
      <c r="AV69" s="413"/>
      <c r="AW69" s="413"/>
      <c r="AX69" s="413"/>
      <c r="AY69" s="413"/>
      <c r="AZ69" s="413"/>
      <c r="BA69" s="413"/>
      <c r="BB69" s="413"/>
      <c r="BC69" s="413"/>
      <c r="BD69" s="413"/>
      <c r="BE69" s="413"/>
      <c r="BF69" s="413"/>
      <c r="BG69" s="413"/>
      <c r="BH69" s="413"/>
      <c r="BI69" s="413"/>
      <c r="BJ69" s="413"/>
      <c r="BK69" s="413"/>
      <c r="BL69" s="413"/>
      <c r="BM69" s="413"/>
      <c r="BN69" s="413"/>
      <c r="BO69" s="413"/>
      <c r="BP69" s="413"/>
      <c r="BQ69" s="413"/>
      <c r="BR69" s="413"/>
      <c r="BS69" s="413"/>
      <c r="BT69" s="413"/>
      <c r="BU69" s="413"/>
      <c r="BV69" s="413"/>
      <c r="BW69" s="394" t="s">
        <v>222</v>
      </c>
    </row>
    <row r="70" spans="1:75" ht="15.75" x14ac:dyDescent="0.25">
      <c r="A70" s="413">
        <v>68</v>
      </c>
      <c r="B70" s="412">
        <v>126542092068</v>
      </c>
      <c r="C70" s="394" t="s">
        <v>158</v>
      </c>
      <c r="D70" s="386" t="s">
        <v>1700</v>
      </c>
      <c r="E70" s="386" t="s">
        <v>1701</v>
      </c>
      <c r="F70" s="386" t="s">
        <v>1702</v>
      </c>
      <c r="G70" s="380" t="s">
        <v>113</v>
      </c>
      <c r="H70" s="445">
        <v>3786</v>
      </c>
      <c r="I70" s="394" t="s">
        <v>172</v>
      </c>
      <c r="J70" s="394">
        <v>188182504</v>
      </c>
      <c r="K70" s="499">
        <v>41167</v>
      </c>
      <c r="L70" s="386" t="s">
        <v>1703</v>
      </c>
      <c r="M70" s="387">
        <v>894368830707</v>
      </c>
      <c r="N70" s="508">
        <v>45849</v>
      </c>
      <c r="O70" s="413"/>
      <c r="P70" s="413"/>
      <c r="Q70" s="413"/>
      <c r="R70" s="413"/>
      <c r="S70" s="413"/>
      <c r="T70" s="413"/>
      <c r="U70" s="413"/>
      <c r="V70" s="413"/>
      <c r="W70" s="413"/>
      <c r="X70" s="413"/>
      <c r="Y70" s="413"/>
      <c r="Z70" s="413"/>
      <c r="AA70" s="413"/>
      <c r="AB70" s="413"/>
      <c r="AC70" s="413"/>
      <c r="AD70" s="413"/>
      <c r="AE70" s="413"/>
      <c r="AF70" s="413"/>
      <c r="AG70" s="413"/>
      <c r="AH70" s="413"/>
      <c r="AI70" s="413"/>
      <c r="AJ70" s="413"/>
      <c r="AK70" s="413"/>
      <c r="AL70" s="413"/>
      <c r="AM70" s="413"/>
      <c r="AN70" s="413"/>
      <c r="AO70" s="413"/>
      <c r="AP70" s="413"/>
      <c r="AQ70" s="413"/>
      <c r="AR70" s="413"/>
      <c r="AS70" s="413"/>
      <c r="AT70" s="413"/>
      <c r="AU70" s="413"/>
      <c r="AV70" s="413"/>
      <c r="AW70" s="413"/>
      <c r="AX70" s="413"/>
      <c r="AY70" s="413"/>
      <c r="AZ70" s="413"/>
      <c r="BA70" s="413"/>
      <c r="BB70" s="413"/>
      <c r="BC70" s="413"/>
      <c r="BD70" s="413"/>
      <c r="BE70" s="413"/>
      <c r="BF70" s="413"/>
      <c r="BG70" s="413"/>
      <c r="BH70" s="413"/>
      <c r="BI70" s="413"/>
      <c r="BJ70" s="413"/>
      <c r="BK70" s="413"/>
      <c r="BL70" s="413"/>
      <c r="BM70" s="413"/>
      <c r="BN70" s="413"/>
      <c r="BO70" s="413"/>
      <c r="BP70" s="413"/>
      <c r="BQ70" s="413"/>
      <c r="BR70" s="413"/>
      <c r="BS70" s="413"/>
      <c r="BT70" s="413"/>
      <c r="BU70" s="413"/>
      <c r="BV70" s="413"/>
      <c r="BW70" s="394" t="s">
        <v>222</v>
      </c>
    </row>
    <row r="71" spans="1:75" ht="15.75" x14ac:dyDescent="0.25">
      <c r="A71" s="413">
        <v>69</v>
      </c>
      <c r="B71" s="412">
        <v>126542092069</v>
      </c>
      <c r="C71" s="394" t="s">
        <v>158</v>
      </c>
      <c r="D71" s="386" t="s">
        <v>1704</v>
      </c>
      <c r="E71" s="386" t="s">
        <v>1705</v>
      </c>
      <c r="F71" s="386" t="s">
        <v>1706</v>
      </c>
      <c r="G71" s="380" t="s">
        <v>113</v>
      </c>
      <c r="H71" s="445">
        <v>3787</v>
      </c>
      <c r="I71" s="394" t="s">
        <v>172</v>
      </c>
      <c r="J71" s="394">
        <v>114420986</v>
      </c>
      <c r="K71" s="499">
        <v>40286</v>
      </c>
      <c r="L71" s="386" t="s">
        <v>1707</v>
      </c>
      <c r="M71" s="387">
        <v>780013077663</v>
      </c>
      <c r="N71" s="508">
        <v>45850</v>
      </c>
      <c r="O71" s="413"/>
      <c r="P71" s="413"/>
      <c r="Q71" s="413"/>
      <c r="R71" s="413"/>
      <c r="S71" s="413"/>
      <c r="T71" s="413"/>
      <c r="U71" s="413"/>
      <c r="V71" s="413"/>
      <c r="W71" s="413"/>
      <c r="X71" s="413"/>
      <c r="Y71" s="413"/>
      <c r="Z71" s="413"/>
      <c r="AA71" s="413"/>
      <c r="AB71" s="413"/>
      <c r="AC71" s="413"/>
      <c r="AD71" s="413"/>
      <c r="AE71" s="413"/>
      <c r="AF71" s="413"/>
      <c r="AG71" s="413"/>
      <c r="AH71" s="413"/>
      <c r="AI71" s="413"/>
      <c r="AJ71" s="413"/>
      <c r="AK71" s="413"/>
      <c r="AL71" s="413"/>
      <c r="AM71" s="413"/>
      <c r="AN71" s="413"/>
      <c r="AO71" s="413"/>
      <c r="AP71" s="413"/>
      <c r="AQ71" s="413"/>
      <c r="AR71" s="413"/>
      <c r="AS71" s="413"/>
      <c r="AT71" s="413"/>
      <c r="AU71" s="413"/>
      <c r="AV71" s="413"/>
      <c r="AW71" s="413"/>
      <c r="AX71" s="413"/>
      <c r="AY71" s="413"/>
      <c r="AZ71" s="413"/>
      <c r="BA71" s="413"/>
      <c r="BB71" s="413"/>
      <c r="BC71" s="413"/>
      <c r="BD71" s="413"/>
      <c r="BE71" s="413"/>
      <c r="BF71" s="413"/>
      <c r="BG71" s="413"/>
      <c r="BH71" s="413"/>
      <c r="BI71" s="413"/>
      <c r="BJ71" s="413"/>
      <c r="BK71" s="413"/>
      <c r="BL71" s="413"/>
      <c r="BM71" s="413"/>
      <c r="BN71" s="413"/>
      <c r="BO71" s="413"/>
      <c r="BP71" s="413"/>
      <c r="BQ71" s="413"/>
      <c r="BR71" s="413"/>
      <c r="BS71" s="413"/>
      <c r="BT71" s="413"/>
      <c r="BU71" s="413"/>
      <c r="BV71" s="413"/>
      <c r="BW71" s="394" t="s">
        <v>222</v>
      </c>
    </row>
    <row r="72" spans="1:75" ht="15.75" x14ac:dyDescent="0.25">
      <c r="A72" s="413">
        <v>70</v>
      </c>
      <c r="B72" s="412">
        <v>126542092070</v>
      </c>
      <c r="C72" s="394" t="s">
        <v>158</v>
      </c>
      <c r="D72" s="386" t="s">
        <v>1708</v>
      </c>
      <c r="E72" s="386" t="s">
        <v>1709</v>
      </c>
      <c r="F72" s="386" t="s">
        <v>1702</v>
      </c>
      <c r="G72" s="380" t="s">
        <v>113</v>
      </c>
      <c r="H72" s="445">
        <v>3725</v>
      </c>
      <c r="I72" s="394" t="s">
        <v>171</v>
      </c>
      <c r="J72" s="394">
        <v>143744045</v>
      </c>
      <c r="K72" s="499">
        <v>40942</v>
      </c>
      <c r="L72" s="386" t="s">
        <v>1710</v>
      </c>
      <c r="M72" s="387">
        <v>547124508724</v>
      </c>
      <c r="N72" s="508">
        <v>45832</v>
      </c>
      <c r="O72" s="413"/>
      <c r="P72" s="413"/>
      <c r="Q72" s="413"/>
      <c r="R72" s="413"/>
      <c r="S72" s="413"/>
      <c r="T72" s="413"/>
      <c r="U72" s="413"/>
      <c r="V72" s="413"/>
      <c r="W72" s="413"/>
      <c r="X72" s="413"/>
      <c r="Y72" s="413"/>
      <c r="Z72" s="413"/>
      <c r="AA72" s="413"/>
      <c r="AB72" s="413"/>
      <c r="AC72" s="413"/>
      <c r="AD72" s="413"/>
      <c r="AE72" s="413"/>
      <c r="AF72" s="413"/>
      <c r="AG72" s="413"/>
      <c r="AH72" s="413"/>
      <c r="AI72" s="413"/>
      <c r="AJ72" s="413"/>
      <c r="AK72" s="413"/>
      <c r="AL72" s="413"/>
      <c r="AM72" s="413"/>
      <c r="AN72" s="413"/>
      <c r="AO72" s="413"/>
      <c r="AP72" s="413"/>
      <c r="AQ72" s="413"/>
      <c r="AR72" s="413"/>
      <c r="AS72" s="413"/>
      <c r="AT72" s="413"/>
      <c r="AU72" s="413"/>
      <c r="AV72" s="413"/>
      <c r="AW72" s="413"/>
      <c r="AX72" s="413"/>
      <c r="AY72" s="413"/>
      <c r="AZ72" s="413"/>
      <c r="BA72" s="413"/>
      <c r="BB72" s="413"/>
      <c r="BC72" s="413"/>
      <c r="BD72" s="413"/>
      <c r="BE72" s="413"/>
      <c r="BF72" s="413"/>
      <c r="BG72" s="413"/>
      <c r="BH72" s="413"/>
      <c r="BI72" s="413"/>
      <c r="BJ72" s="413"/>
      <c r="BK72" s="413"/>
      <c r="BL72" s="413"/>
      <c r="BM72" s="413"/>
      <c r="BN72" s="413"/>
      <c r="BO72" s="413"/>
      <c r="BP72" s="413"/>
      <c r="BQ72" s="413"/>
      <c r="BR72" s="413"/>
      <c r="BS72" s="413"/>
      <c r="BT72" s="413"/>
      <c r="BU72" s="413"/>
      <c r="BV72" s="413"/>
      <c r="BW72" s="394" t="s">
        <v>222</v>
      </c>
    </row>
    <row r="73" spans="1:75" ht="15.75" x14ac:dyDescent="0.25">
      <c r="H73" s="105"/>
      <c r="K73" s="497"/>
    </row>
  </sheetData>
  <autoFilter ref="A2:BW72" xr:uid="{D7E3FF5D-B02F-43F3-863E-0E145C2F932C}"/>
  <pageMargins left="0.25" right="0.25" top="0.75" bottom="0.75" header="0.3" footer="0.3"/>
  <pageSetup paperSize="9" scale="2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88AF9-9025-4804-A939-1A76A910561C}">
  <sheetPr codeName="Sheet14">
    <pageSetUpPr fitToPage="1"/>
  </sheetPr>
  <dimension ref="A1:Z64"/>
  <sheetViews>
    <sheetView workbookViewId="0">
      <pane xSplit="4" topLeftCell="E1" activePane="topRight" state="frozen"/>
      <selection activeCell="A25" sqref="A25"/>
      <selection pane="topRight" activeCell="L2" sqref="L2:N2"/>
    </sheetView>
  </sheetViews>
  <sheetFormatPr defaultRowHeight="15" customHeight="1" x14ac:dyDescent="0.25"/>
  <cols>
    <col min="1" max="3" width="6.7109375" style="18" bestFit="1" customWidth="1"/>
    <col min="4" max="4" width="21.7109375" style="18" bestFit="1" customWidth="1"/>
    <col min="5" max="5" width="25" style="18" bestFit="1" customWidth="1"/>
    <col min="6" max="6" width="21.85546875" style="18" bestFit="1" customWidth="1"/>
    <col min="7" max="9" width="6.7109375" style="18" bestFit="1" customWidth="1"/>
    <col min="10" max="10" width="12.5703125" style="104" bestFit="1" customWidth="1"/>
    <col min="11" max="11" width="10.42578125" style="494" bestFit="1" customWidth="1"/>
    <col min="12" max="12" width="13.7109375" style="18" bestFit="1" customWidth="1"/>
    <col min="13" max="13" width="16.140625" style="18" bestFit="1" customWidth="1"/>
    <col min="14" max="14" width="23.85546875" style="494" bestFit="1" customWidth="1"/>
    <col min="15" max="16384" width="9.140625" style="18"/>
  </cols>
  <sheetData>
    <row r="1" spans="1:26" ht="105.75" x14ac:dyDescent="0.25">
      <c r="A1" s="555" t="s">
        <v>176</v>
      </c>
      <c r="B1" s="555" t="s">
        <v>127</v>
      </c>
      <c r="C1" s="555" t="s">
        <v>125</v>
      </c>
      <c r="D1" s="555" t="s">
        <v>129</v>
      </c>
      <c r="E1" s="555" t="s">
        <v>131</v>
      </c>
      <c r="F1" s="555" t="s">
        <v>133</v>
      </c>
      <c r="G1" s="555" t="s">
        <v>135</v>
      </c>
      <c r="H1" s="555" t="s">
        <v>137</v>
      </c>
      <c r="I1" s="555" t="s">
        <v>138</v>
      </c>
      <c r="J1" s="565" t="s">
        <v>139</v>
      </c>
      <c r="K1" s="559" t="s">
        <v>140</v>
      </c>
      <c r="L1" s="555" t="s">
        <v>709</v>
      </c>
      <c r="M1" s="107" t="s">
        <v>175</v>
      </c>
      <c r="N1" s="481" t="s">
        <v>177</v>
      </c>
    </row>
    <row r="2" spans="1:26" ht="15.75" x14ac:dyDescent="0.25">
      <c r="A2" s="58">
        <v>1</v>
      </c>
      <c r="B2" s="58">
        <v>2</v>
      </c>
      <c r="C2" s="58">
        <v>3</v>
      </c>
      <c r="D2" s="58">
        <v>4</v>
      </c>
      <c r="E2" s="58">
        <v>5</v>
      </c>
      <c r="F2" s="58">
        <v>6</v>
      </c>
      <c r="G2" s="58">
        <v>7</v>
      </c>
      <c r="H2" s="58">
        <v>8</v>
      </c>
      <c r="I2" s="58">
        <v>9</v>
      </c>
      <c r="J2" s="58">
        <v>10</v>
      </c>
      <c r="K2" s="58">
        <v>11</v>
      </c>
      <c r="L2" s="58">
        <v>12</v>
      </c>
      <c r="M2" s="58">
        <v>13</v>
      </c>
      <c r="N2" s="58">
        <v>14</v>
      </c>
    </row>
    <row r="3" spans="1:26" ht="15.75" x14ac:dyDescent="0.25">
      <c r="A3" s="398">
        <v>1</v>
      </c>
      <c r="B3" s="420">
        <v>1001</v>
      </c>
      <c r="C3" s="398" t="s">
        <v>159</v>
      </c>
      <c r="D3" s="399" t="s">
        <v>1711</v>
      </c>
      <c r="E3" s="399" t="s">
        <v>1508</v>
      </c>
      <c r="F3" s="399" t="s">
        <v>1509</v>
      </c>
      <c r="G3" s="400" t="s">
        <v>113</v>
      </c>
      <c r="H3" s="403">
        <v>2777</v>
      </c>
      <c r="I3" s="400" t="s">
        <v>115</v>
      </c>
      <c r="J3" s="474" t="s">
        <v>1712</v>
      </c>
      <c r="K3" s="501">
        <v>39789</v>
      </c>
      <c r="L3" s="377" t="s">
        <v>1713</v>
      </c>
      <c r="M3" s="387">
        <v>334616750509</v>
      </c>
      <c r="N3" s="481">
        <v>44781</v>
      </c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</row>
    <row r="4" spans="1:26" ht="15.75" x14ac:dyDescent="0.25">
      <c r="A4" s="398">
        <v>2</v>
      </c>
      <c r="B4" s="398">
        <v>1002</v>
      </c>
      <c r="C4" s="398" t="s">
        <v>159</v>
      </c>
      <c r="D4" s="399" t="s">
        <v>1714</v>
      </c>
      <c r="E4" s="399" t="s">
        <v>1715</v>
      </c>
      <c r="F4" s="399" t="s">
        <v>1716</v>
      </c>
      <c r="G4" s="400" t="s">
        <v>113</v>
      </c>
      <c r="H4" s="400">
        <v>2668</v>
      </c>
      <c r="I4" s="400" t="s">
        <v>115</v>
      </c>
      <c r="J4" s="474"/>
      <c r="K4" s="501">
        <v>40652</v>
      </c>
      <c r="L4" s="377" t="s">
        <v>1717</v>
      </c>
      <c r="M4" s="387" t="s">
        <v>342</v>
      </c>
      <c r="N4" s="481">
        <v>44761</v>
      </c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</row>
    <row r="5" spans="1:26" ht="15.75" x14ac:dyDescent="0.25">
      <c r="A5" s="398">
        <v>3</v>
      </c>
      <c r="B5" s="398">
        <v>1003</v>
      </c>
      <c r="C5" s="398" t="s">
        <v>159</v>
      </c>
      <c r="D5" s="399" t="s">
        <v>1718</v>
      </c>
      <c r="E5" s="399" t="s">
        <v>1719</v>
      </c>
      <c r="F5" s="399" t="s">
        <v>1720</v>
      </c>
      <c r="G5" s="400" t="s">
        <v>113</v>
      </c>
      <c r="H5" s="400">
        <v>722</v>
      </c>
      <c r="I5" s="400" t="s">
        <v>170</v>
      </c>
      <c r="J5" s="474" t="s">
        <v>1721</v>
      </c>
      <c r="K5" s="501">
        <v>40104</v>
      </c>
      <c r="L5" s="377" t="s">
        <v>1722</v>
      </c>
      <c r="M5" s="387" t="s">
        <v>342</v>
      </c>
      <c r="N5" s="481">
        <v>41317</v>
      </c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</row>
    <row r="6" spans="1:26" ht="15.75" x14ac:dyDescent="0.25">
      <c r="A6" s="398">
        <v>4</v>
      </c>
      <c r="B6" s="398">
        <v>1004</v>
      </c>
      <c r="C6" s="398" t="s">
        <v>159</v>
      </c>
      <c r="D6" s="399" t="s">
        <v>1723</v>
      </c>
      <c r="E6" s="399" t="s">
        <v>1724</v>
      </c>
      <c r="F6" s="399" t="s">
        <v>1725</v>
      </c>
      <c r="G6" s="400" t="s">
        <v>136</v>
      </c>
      <c r="H6" s="400">
        <v>1716</v>
      </c>
      <c r="I6" s="400" t="s">
        <v>171</v>
      </c>
      <c r="J6" s="474" t="s">
        <v>1726</v>
      </c>
      <c r="K6" s="501">
        <v>40822</v>
      </c>
      <c r="L6" s="377" t="s">
        <v>1727</v>
      </c>
      <c r="M6" s="387">
        <v>814768234350</v>
      </c>
      <c r="N6" s="481">
        <v>43282</v>
      </c>
    </row>
    <row r="7" spans="1:26" ht="15.75" x14ac:dyDescent="0.25">
      <c r="A7" s="398">
        <v>5</v>
      </c>
      <c r="B7" s="398">
        <v>1005</v>
      </c>
      <c r="C7" s="398" t="s">
        <v>159</v>
      </c>
      <c r="D7" s="399" t="s">
        <v>1728</v>
      </c>
      <c r="E7" s="399" t="s">
        <v>510</v>
      </c>
      <c r="F7" s="399" t="s">
        <v>511</v>
      </c>
      <c r="G7" s="400" t="s">
        <v>136</v>
      </c>
      <c r="H7" s="400">
        <v>2570</v>
      </c>
      <c r="I7" s="400" t="s">
        <v>171</v>
      </c>
      <c r="J7" s="474" t="s">
        <v>1729</v>
      </c>
      <c r="K7" s="501">
        <v>40723</v>
      </c>
      <c r="L7" s="377" t="s">
        <v>1730</v>
      </c>
      <c r="M7" s="387">
        <v>122444857016</v>
      </c>
      <c r="N7" s="481">
        <v>44445</v>
      </c>
    </row>
    <row r="8" spans="1:26" ht="15.75" x14ac:dyDescent="0.25">
      <c r="A8" s="398">
        <v>6</v>
      </c>
      <c r="B8" s="398">
        <v>1006</v>
      </c>
      <c r="C8" s="398" t="s">
        <v>159</v>
      </c>
      <c r="D8" s="399" t="s">
        <v>1731</v>
      </c>
      <c r="E8" s="399" t="s">
        <v>1732</v>
      </c>
      <c r="F8" s="399" t="s">
        <v>1733</v>
      </c>
      <c r="G8" s="400" t="s">
        <v>136</v>
      </c>
      <c r="H8" s="400">
        <v>3043</v>
      </c>
      <c r="I8" s="400" t="s">
        <v>171</v>
      </c>
      <c r="J8" s="474"/>
      <c r="K8" s="501">
        <v>40586</v>
      </c>
      <c r="L8" s="377" t="s">
        <v>284</v>
      </c>
      <c r="M8" s="377"/>
      <c r="N8" s="481">
        <v>45104</v>
      </c>
    </row>
    <row r="9" spans="1:26" ht="15.75" x14ac:dyDescent="0.25">
      <c r="A9" s="398">
        <v>7</v>
      </c>
      <c r="B9" s="398">
        <v>1007</v>
      </c>
      <c r="C9" s="398" t="s">
        <v>159</v>
      </c>
      <c r="D9" s="399" t="s">
        <v>1734</v>
      </c>
      <c r="E9" s="399" t="s">
        <v>1735</v>
      </c>
      <c r="F9" s="399" t="s">
        <v>1736</v>
      </c>
      <c r="G9" s="400" t="s">
        <v>136</v>
      </c>
      <c r="H9" s="400">
        <v>3251</v>
      </c>
      <c r="I9" s="400" t="s">
        <v>171</v>
      </c>
      <c r="J9" s="474"/>
      <c r="K9" s="501">
        <v>40276</v>
      </c>
      <c r="L9" s="377" t="s">
        <v>1737</v>
      </c>
      <c r="M9" s="387">
        <v>705090349760</v>
      </c>
      <c r="N9" s="481">
        <v>45134</v>
      </c>
    </row>
    <row r="10" spans="1:26" ht="15.75" x14ac:dyDescent="0.25">
      <c r="A10" s="398">
        <v>8</v>
      </c>
      <c r="B10" s="398">
        <v>1008</v>
      </c>
      <c r="C10" s="398" t="s">
        <v>159</v>
      </c>
      <c r="D10" s="399" t="s">
        <v>1406</v>
      </c>
      <c r="E10" s="399" t="s">
        <v>1738</v>
      </c>
      <c r="F10" s="399" t="s">
        <v>1739</v>
      </c>
      <c r="G10" s="400" t="s">
        <v>136</v>
      </c>
      <c r="H10" s="400">
        <v>1032</v>
      </c>
      <c r="I10" s="400" t="s">
        <v>171</v>
      </c>
      <c r="J10" s="474" t="s">
        <v>1740</v>
      </c>
      <c r="K10" s="501">
        <v>39993</v>
      </c>
      <c r="L10" s="377" t="s">
        <v>1741</v>
      </c>
      <c r="M10" s="387" t="s">
        <v>342</v>
      </c>
      <c r="N10" s="481">
        <v>42189</v>
      </c>
    </row>
    <row r="11" spans="1:26" ht="15.75" x14ac:dyDescent="0.25">
      <c r="A11" s="398">
        <v>9</v>
      </c>
      <c r="B11" s="398">
        <v>1009</v>
      </c>
      <c r="C11" s="398" t="s">
        <v>159</v>
      </c>
      <c r="D11" s="399" t="s">
        <v>1742</v>
      </c>
      <c r="E11" s="399" t="s">
        <v>1743</v>
      </c>
      <c r="F11" s="399" t="s">
        <v>694</v>
      </c>
      <c r="G11" s="400" t="s">
        <v>136</v>
      </c>
      <c r="H11" s="400">
        <v>834</v>
      </c>
      <c r="I11" s="400" t="s">
        <v>171</v>
      </c>
      <c r="J11" s="474"/>
      <c r="K11" s="501">
        <v>40396</v>
      </c>
      <c r="L11" s="377" t="s">
        <v>1744</v>
      </c>
      <c r="M11" s="387">
        <v>477278146074</v>
      </c>
      <c r="N11" s="481">
        <v>41809</v>
      </c>
    </row>
    <row r="12" spans="1:26" ht="15.75" x14ac:dyDescent="0.25">
      <c r="A12" s="398">
        <v>10</v>
      </c>
      <c r="B12" s="398">
        <v>1010</v>
      </c>
      <c r="C12" s="398" t="s">
        <v>159</v>
      </c>
      <c r="D12" s="399" t="s">
        <v>1745</v>
      </c>
      <c r="E12" s="399" t="s">
        <v>752</v>
      </c>
      <c r="F12" s="399" t="s">
        <v>1360</v>
      </c>
      <c r="G12" s="400" t="s">
        <v>136</v>
      </c>
      <c r="H12" s="400">
        <v>3252</v>
      </c>
      <c r="I12" s="400" t="s">
        <v>171</v>
      </c>
      <c r="J12" s="474" t="s">
        <v>1746</v>
      </c>
      <c r="K12" s="501">
        <v>40556</v>
      </c>
      <c r="L12" s="377" t="s">
        <v>1747</v>
      </c>
      <c r="M12" s="387">
        <v>852988461639</v>
      </c>
      <c r="N12" s="481">
        <v>45134</v>
      </c>
    </row>
    <row r="13" spans="1:26" ht="15.75" x14ac:dyDescent="0.25">
      <c r="A13" s="398">
        <v>11</v>
      </c>
      <c r="B13" s="398">
        <v>1011</v>
      </c>
      <c r="C13" s="398" t="s">
        <v>159</v>
      </c>
      <c r="D13" s="399" t="s">
        <v>1529</v>
      </c>
      <c r="E13" s="399" t="s">
        <v>1738</v>
      </c>
      <c r="F13" s="399" t="s">
        <v>1568</v>
      </c>
      <c r="G13" s="400" t="s">
        <v>136</v>
      </c>
      <c r="H13" s="400">
        <v>2693</v>
      </c>
      <c r="I13" s="400" t="s">
        <v>171</v>
      </c>
      <c r="J13" s="474"/>
      <c r="K13" s="501">
        <v>40465</v>
      </c>
      <c r="L13" s="377" t="s">
        <v>1748</v>
      </c>
      <c r="M13" s="387">
        <v>227036415322</v>
      </c>
      <c r="N13" s="481">
        <v>44768</v>
      </c>
    </row>
    <row r="14" spans="1:26" ht="15.75" x14ac:dyDescent="0.25">
      <c r="A14" s="398">
        <v>12</v>
      </c>
      <c r="B14" s="398">
        <v>1012</v>
      </c>
      <c r="C14" s="398" t="s">
        <v>159</v>
      </c>
      <c r="D14" s="399" t="s">
        <v>1749</v>
      </c>
      <c r="E14" s="399" t="s">
        <v>920</v>
      </c>
      <c r="F14" s="399" t="s">
        <v>1750</v>
      </c>
      <c r="G14" s="400" t="s">
        <v>136</v>
      </c>
      <c r="H14" s="400">
        <v>2983</v>
      </c>
      <c r="I14" s="400" t="s">
        <v>171</v>
      </c>
      <c r="J14" s="474" t="s">
        <v>1751</v>
      </c>
      <c r="K14" s="501">
        <v>40514</v>
      </c>
      <c r="L14" s="377" t="s">
        <v>1752</v>
      </c>
      <c r="M14" s="387" t="s">
        <v>342</v>
      </c>
      <c r="N14" s="481">
        <v>45122</v>
      </c>
    </row>
    <row r="15" spans="1:26" ht="15.75" x14ac:dyDescent="0.25">
      <c r="A15" s="398">
        <v>13</v>
      </c>
      <c r="B15" s="398">
        <v>1013</v>
      </c>
      <c r="C15" s="398" t="s">
        <v>159</v>
      </c>
      <c r="D15" s="399" t="s">
        <v>1753</v>
      </c>
      <c r="E15" s="399" t="s">
        <v>1754</v>
      </c>
      <c r="F15" s="399" t="s">
        <v>1755</v>
      </c>
      <c r="G15" s="400" t="s">
        <v>136</v>
      </c>
      <c r="H15" s="400">
        <v>1206</v>
      </c>
      <c r="I15" s="400" t="s">
        <v>171</v>
      </c>
      <c r="J15" s="474"/>
      <c r="K15" s="501">
        <v>41141</v>
      </c>
      <c r="L15" s="377">
        <v>21154902056</v>
      </c>
      <c r="M15" s="448">
        <v>106304662426</v>
      </c>
      <c r="N15" s="481">
        <v>40339</v>
      </c>
    </row>
    <row r="16" spans="1:26" ht="15.75" x14ac:dyDescent="0.25">
      <c r="A16" s="398">
        <v>14</v>
      </c>
      <c r="B16" s="398">
        <v>1014</v>
      </c>
      <c r="C16" s="398" t="s">
        <v>159</v>
      </c>
      <c r="D16" s="399" t="s">
        <v>1756</v>
      </c>
      <c r="E16" s="399" t="s">
        <v>1757</v>
      </c>
      <c r="F16" s="399" t="s">
        <v>1758</v>
      </c>
      <c r="G16" s="400" t="s">
        <v>136</v>
      </c>
      <c r="H16" s="400">
        <v>985</v>
      </c>
      <c r="I16" s="400" t="s">
        <v>171</v>
      </c>
      <c r="J16" s="474"/>
      <c r="K16" s="501">
        <v>40388</v>
      </c>
      <c r="L16" s="377" t="s">
        <v>1759</v>
      </c>
      <c r="M16" s="387">
        <v>265092672808</v>
      </c>
      <c r="N16" s="481">
        <v>42172</v>
      </c>
    </row>
    <row r="17" spans="1:14" ht="15.75" x14ac:dyDescent="0.25">
      <c r="A17" s="398">
        <v>15</v>
      </c>
      <c r="B17" s="398">
        <v>1015</v>
      </c>
      <c r="C17" s="398" t="s">
        <v>159</v>
      </c>
      <c r="D17" s="399" t="s">
        <v>1760</v>
      </c>
      <c r="E17" s="399" t="s">
        <v>1556</v>
      </c>
      <c r="F17" s="399" t="s">
        <v>1557</v>
      </c>
      <c r="G17" s="400" t="s">
        <v>136</v>
      </c>
      <c r="H17" s="400">
        <v>967</v>
      </c>
      <c r="I17" s="400" t="s">
        <v>171</v>
      </c>
      <c r="J17" s="474" t="s">
        <v>1761</v>
      </c>
      <c r="K17" s="501">
        <v>39268</v>
      </c>
      <c r="L17" s="377" t="s">
        <v>1762</v>
      </c>
      <c r="M17" s="387">
        <v>820752787987</v>
      </c>
      <c r="N17" s="481">
        <v>42200</v>
      </c>
    </row>
    <row r="18" spans="1:14" ht="15.75" x14ac:dyDescent="0.25">
      <c r="A18" s="398">
        <v>16</v>
      </c>
      <c r="B18" s="398">
        <v>1016</v>
      </c>
      <c r="C18" s="398" t="s">
        <v>159</v>
      </c>
      <c r="D18" s="399" t="s">
        <v>1763</v>
      </c>
      <c r="E18" s="399" t="s">
        <v>1764</v>
      </c>
      <c r="F18" s="399" t="s">
        <v>1765</v>
      </c>
      <c r="G18" s="400" t="s">
        <v>136</v>
      </c>
      <c r="H18" s="403">
        <v>2889</v>
      </c>
      <c r="I18" s="400" t="s">
        <v>171</v>
      </c>
      <c r="J18" s="474" t="s">
        <v>1766</v>
      </c>
      <c r="K18" s="501">
        <v>40377</v>
      </c>
      <c r="L18" s="377" t="s">
        <v>1767</v>
      </c>
      <c r="M18" s="387">
        <v>273295817994</v>
      </c>
      <c r="N18" s="481">
        <v>44785</v>
      </c>
    </row>
    <row r="19" spans="1:14" ht="15.75" x14ac:dyDescent="0.25">
      <c r="A19" s="398">
        <v>17</v>
      </c>
      <c r="B19" s="398">
        <v>1017</v>
      </c>
      <c r="C19" s="398" t="s">
        <v>159</v>
      </c>
      <c r="D19" s="399" t="s">
        <v>1768</v>
      </c>
      <c r="E19" s="399" t="s">
        <v>1769</v>
      </c>
      <c r="F19" s="399" t="s">
        <v>1770</v>
      </c>
      <c r="G19" s="400" t="s">
        <v>136</v>
      </c>
      <c r="H19" s="400">
        <v>2979</v>
      </c>
      <c r="I19" s="400" t="s">
        <v>171</v>
      </c>
      <c r="J19" s="474"/>
      <c r="K19" s="501">
        <v>40188</v>
      </c>
      <c r="L19" s="377" t="s">
        <v>1771</v>
      </c>
      <c r="M19" s="387">
        <v>631144532257</v>
      </c>
      <c r="N19" s="481">
        <v>45132</v>
      </c>
    </row>
    <row r="20" spans="1:14" ht="15.75" x14ac:dyDescent="0.25">
      <c r="A20" s="398">
        <v>18</v>
      </c>
      <c r="B20" s="398">
        <v>1018</v>
      </c>
      <c r="C20" s="398" t="s">
        <v>159</v>
      </c>
      <c r="D20" s="399" t="s">
        <v>1772</v>
      </c>
      <c r="E20" s="399" t="s">
        <v>1773</v>
      </c>
      <c r="F20" s="399" t="s">
        <v>1774</v>
      </c>
      <c r="G20" s="400" t="s">
        <v>113</v>
      </c>
      <c r="H20" s="400">
        <v>896</v>
      </c>
      <c r="I20" s="400" t="s">
        <v>171</v>
      </c>
      <c r="J20" s="474"/>
      <c r="K20" s="501">
        <v>39958</v>
      </c>
      <c r="L20" s="377" t="s">
        <v>1775</v>
      </c>
      <c r="M20" s="387">
        <v>731486125820</v>
      </c>
      <c r="N20" s="481">
        <v>41836</v>
      </c>
    </row>
    <row r="21" spans="1:14" ht="15.75" x14ac:dyDescent="0.25">
      <c r="A21" s="398">
        <v>19</v>
      </c>
      <c r="B21" s="398">
        <v>1019</v>
      </c>
      <c r="C21" s="398" t="s">
        <v>159</v>
      </c>
      <c r="D21" s="399" t="s">
        <v>1776</v>
      </c>
      <c r="E21" s="399" t="s">
        <v>1777</v>
      </c>
      <c r="F21" s="399" t="s">
        <v>795</v>
      </c>
      <c r="G21" s="400" t="s">
        <v>113</v>
      </c>
      <c r="H21" s="400">
        <v>3386</v>
      </c>
      <c r="I21" s="400" t="s">
        <v>171</v>
      </c>
      <c r="J21" s="474" t="s">
        <v>1778</v>
      </c>
      <c r="K21" s="501">
        <v>40169</v>
      </c>
      <c r="L21" s="377" t="s">
        <v>1779</v>
      </c>
      <c r="M21" s="387">
        <v>111393245044</v>
      </c>
      <c r="N21" s="481">
        <v>45461</v>
      </c>
    </row>
    <row r="22" spans="1:14" ht="15.75" x14ac:dyDescent="0.25">
      <c r="A22" s="398">
        <v>20</v>
      </c>
      <c r="B22" s="398">
        <v>1020</v>
      </c>
      <c r="C22" s="398" t="s">
        <v>159</v>
      </c>
      <c r="D22" s="399" t="s">
        <v>1780</v>
      </c>
      <c r="E22" s="399" t="s">
        <v>1781</v>
      </c>
      <c r="F22" s="399" t="s">
        <v>1782</v>
      </c>
      <c r="G22" s="400" t="s">
        <v>113</v>
      </c>
      <c r="H22" s="400">
        <v>2969</v>
      </c>
      <c r="I22" s="400" t="s">
        <v>171</v>
      </c>
      <c r="J22" s="474" t="s">
        <v>1783</v>
      </c>
      <c r="K22" s="501">
        <v>40482</v>
      </c>
      <c r="L22" s="377" t="s">
        <v>1784</v>
      </c>
      <c r="M22" s="387">
        <v>749512370508</v>
      </c>
      <c r="N22" s="481">
        <v>45122</v>
      </c>
    </row>
    <row r="23" spans="1:14" ht="15.75" x14ac:dyDescent="0.25">
      <c r="A23" s="398">
        <v>21</v>
      </c>
      <c r="B23" s="398">
        <v>1021</v>
      </c>
      <c r="C23" s="398" t="s">
        <v>159</v>
      </c>
      <c r="D23" s="399" t="s">
        <v>1785</v>
      </c>
      <c r="E23" s="399" t="s">
        <v>1518</v>
      </c>
      <c r="F23" s="399" t="s">
        <v>1519</v>
      </c>
      <c r="G23" s="400" t="s">
        <v>113</v>
      </c>
      <c r="H23" s="400">
        <v>1538</v>
      </c>
      <c r="I23" s="400" t="s">
        <v>171</v>
      </c>
      <c r="J23" s="474" t="s">
        <v>1786</v>
      </c>
      <c r="K23" s="501">
        <v>40316</v>
      </c>
      <c r="L23" s="377" t="s">
        <v>1787</v>
      </c>
      <c r="M23" s="387" t="s">
        <v>342</v>
      </c>
      <c r="N23" s="481">
        <v>42928</v>
      </c>
    </row>
    <row r="24" spans="1:14" ht="15.75" x14ac:dyDescent="0.25">
      <c r="A24" s="398">
        <v>22</v>
      </c>
      <c r="B24" s="398">
        <v>1022</v>
      </c>
      <c r="C24" s="398" t="s">
        <v>159</v>
      </c>
      <c r="D24" s="399" t="s">
        <v>1788</v>
      </c>
      <c r="E24" s="399" t="s">
        <v>1789</v>
      </c>
      <c r="F24" s="399" t="s">
        <v>1790</v>
      </c>
      <c r="G24" s="400" t="s">
        <v>113</v>
      </c>
      <c r="H24" s="400">
        <v>2146</v>
      </c>
      <c r="I24" s="400" t="s">
        <v>171</v>
      </c>
      <c r="J24" s="474" t="s">
        <v>1791</v>
      </c>
      <c r="K24" s="501">
        <v>40584</v>
      </c>
      <c r="L24" s="377" t="s">
        <v>1792</v>
      </c>
      <c r="M24" s="387">
        <v>789679896290</v>
      </c>
      <c r="N24" s="506"/>
    </row>
    <row r="25" spans="1:14" ht="15.75" x14ac:dyDescent="0.25">
      <c r="A25" s="398">
        <v>23</v>
      </c>
      <c r="B25" s="398">
        <v>1023</v>
      </c>
      <c r="C25" s="398" t="s">
        <v>159</v>
      </c>
      <c r="D25" s="399" t="s">
        <v>1793</v>
      </c>
      <c r="E25" s="399" t="s">
        <v>1794</v>
      </c>
      <c r="F25" s="399" t="s">
        <v>1795</v>
      </c>
      <c r="G25" s="400" t="s">
        <v>113</v>
      </c>
      <c r="H25" s="400">
        <v>2888</v>
      </c>
      <c r="I25" s="400" t="s">
        <v>171</v>
      </c>
      <c r="J25" s="474" t="s">
        <v>1796</v>
      </c>
      <c r="K25" s="501">
        <v>40179</v>
      </c>
      <c r="L25" s="377" t="s">
        <v>1797</v>
      </c>
      <c r="M25" s="387" t="s">
        <v>342</v>
      </c>
      <c r="N25" s="506"/>
    </row>
    <row r="26" spans="1:14" ht="15.75" x14ac:dyDescent="0.25">
      <c r="A26" s="398">
        <v>24</v>
      </c>
      <c r="B26" s="398">
        <v>1024</v>
      </c>
      <c r="C26" s="398" t="s">
        <v>159</v>
      </c>
      <c r="D26" s="399" t="s">
        <v>1798</v>
      </c>
      <c r="E26" s="399" t="s">
        <v>1514</v>
      </c>
      <c r="F26" s="399" t="s">
        <v>1515</v>
      </c>
      <c r="G26" s="400" t="s">
        <v>113</v>
      </c>
      <c r="H26" s="403">
        <v>3779</v>
      </c>
      <c r="I26" s="400" t="s">
        <v>171</v>
      </c>
      <c r="J26" s="474" t="s">
        <v>1799</v>
      </c>
      <c r="K26" s="501">
        <v>40248</v>
      </c>
      <c r="L26" s="377" t="s">
        <v>1800</v>
      </c>
      <c r="M26" s="387" t="s">
        <v>342</v>
      </c>
      <c r="N26" s="481">
        <v>45831</v>
      </c>
    </row>
    <row r="27" spans="1:14" ht="15.75" x14ac:dyDescent="0.25">
      <c r="A27" s="398">
        <v>25</v>
      </c>
      <c r="B27" s="398">
        <v>1025</v>
      </c>
      <c r="C27" s="398" t="s">
        <v>159</v>
      </c>
      <c r="D27" s="399" t="s">
        <v>1801</v>
      </c>
      <c r="E27" s="399" t="s">
        <v>1553</v>
      </c>
      <c r="F27" s="399" t="s">
        <v>1554</v>
      </c>
      <c r="G27" s="400" t="s">
        <v>113</v>
      </c>
      <c r="H27" s="403">
        <v>772</v>
      </c>
      <c r="I27" s="400" t="s">
        <v>171</v>
      </c>
      <c r="J27" s="474"/>
      <c r="K27" s="501">
        <v>39929</v>
      </c>
      <c r="L27" s="377">
        <v>21714832931</v>
      </c>
      <c r="M27" s="377"/>
      <c r="N27" s="481">
        <v>41453</v>
      </c>
    </row>
    <row r="28" spans="1:14" ht="15.75" x14ac:dyDescent="0.25">
      <c r="A28" s="398">
        <v>26</v>
      </c>
      <c r="B28" s="398">
        <v>1026</v>
      </c>
      <c r="C28" s="398" t="s">
        <v>159</v>
      </c>
      <c r="D28" s="399" t="s">
        <v>1802</v>
      </c>
      <c r="E28" s="399" t="s">
        <v>1803</v>
      </c>
      <c r="F28" s="399" t="s">
        <v>1804</v>
      </c>
      <c r="G28" s="400" t="s">
        <v>113</v>
      </c>
      <c r="H28" s="403">
        <v>2520</v>
      </c>
      <c r="I28" s="400" t="s">
        <v>171</v>
      </c>
      <c r="J28" s="474" t="s">
        <v>1805</v>
      </c>
      <c r="K28" s="501">
        <v>40440</v>
      </c>
      <c r="L28" s="377" t="s">
        <v>1806</v>
      </c>
      <c r="M28" s="387">
        <v>102301716967</v>
      </c>
      <c r="N28" s="481">
        <v>44420</v>
      </c>
    </row>
    <row r="29" spans="1:14" ht="15.75" x14ac:dyDescent="0.25">
      <c r="A29" s="398">
        <v>27</v>
      </c>
      <c r="B29" s="398">
        <v>1027</v>
      </c>
      <c r="C29" s="398" t="s">
        <v>159</v>
      </c>
      <c r="D29" s="399" t="s">
        <v>1807</v>
      </c>
      <c r="E29" s="399" t="s">
        <v>1324</v>
      </c>
      <c r="F29" s="399" t="s">
        <v>1325</v>
      </c>
      <c r="G29" s="400" t="s">
        <v>113</v>
      </c>
      <c r="H29" s="403">
        <v>1465</v>
      </c>
      <c r="I29" s="400" t="s">
        <v>171</v>
      </c>
      <c r="J29" s="474" t="s">
        <v>1808</v>
      </c>
      <c r="K29" s="501">
        <v>40070</v>
      </c>
      <c r="L29" s="377" t="s">
        <v>1809</v>
      </c>
      <c r="M29" s="387">
        <v>297302102701</v>
      </c>
      <c r="N29" s="481">
        <v>42901</v>
      </c>
    </row>
    <row r="30" spans="1:14" ht="15.75" x14ac:dyDescent="0.25">
      <c r="A30" s="398">
        <v>28</v>
      </c>
      <c r="B30" s="398">
        <v>1028</v>
      </c>
      <c r="C30" s="398" t="s">
        <v>159</v>
      </c>
      <c r="D30" s="399" t="s">
        <v>1810</v>
      </c>
      <c r="E30" s="399" t="s">
        <v>1511</v>
      </c>
      <c r="F30" s="399" t="s">
        <v>1512</v>
      </c>
      <c r="G30" s="400" t="s">
        <v>113</v>
      </c>
      <c r="H30" s="403">
        <v>2681</v>
      </c>
      <c r="I30" s="400" t="s">
        <v>171</v>
      </c>
      <c r="J30" s="474" t="s">
        <v>1811</v>
      </c>
      <c r="K30" s="501">
        <v>39945</v>
      </c>
      <c r="L30" s="377" t="s">
        <v>1812</v>
      </c>
      <c r="M30" s="387">
        <v>493478319527</v>
      </c>
      <c r="N30" s="481">
        <v>44764</v>
      </c>
    </row>
    <row r="31" spans="1:14" ht="15.75" x14ac:dyDescent="0.25">
      <c r="A31" s="398">
        <v>29</v>
      </c>
      <c r="B31" s="398">
        <v>1029</v>
      </c>
      <c r="C31" s="398" t="s">
        <v>159</v>
      </c>
      <c r="D31" s="399" t="s">
        <v>1813</v>
      </c>
      <c r="E31" s="399" t="s">
        <v>1814</v>
      </c>
      <c r="F31" s="399" t="s">
        <v>1815</v>
      </c>
      <c r="G31" s="400" t="s">
        <v>136</v>
      </c>
      <c r="H31" s="403">
        <v>2971</v>
      </c>
      <c r="I31" s="400" t="s">
        <v>172</v>
      </c>
      <c r="J31" s="474" t="s">
        <v>1816</v>
      </c>
      <c r="K31" s="501">
        <v>40380</v>
      </c>
      <c r="L31" s="377" t="s">
        <v>1817</v>
      </c>
      <c r="M31" s="387">
        <v>450298666022</v>
      </c>
      <c r="N31" s="481">
        <v>45108</v>
      </c>
    </row>
    <row r="32" spans="1:14" ht="15.75" x14ac:dyDescent="0.25">
      <c r="A32" s="398">
        <v>30</v>
      </c>
      <c r="B32" s="398">
        <v>1030</v>
      </c>
      <c r="C32" s="398" t="s">
        <v>159</v>
      </c>
      <c r="D32" s="399" t="s">
        <v>1818</v>
      </c>
      <c r="E32" s="399" t="s">
        <v>1380</v>
      </c>
      <c r="F32" s="399" t="s">
        <v>1381</v>
      </c>
      <c r="G32" s="400" t="s">
        <v>136</v>
      </c>
      <c r="H32" s="400">
        <v>2638</v>
      </c>
      <c r="I32" s="400" t="s">
        <v>172</v>
      </c>
      <c r="J32" s="474" t="s">
        <v>1819</v>
      </c>
      <c r="K32" s="501">
        <v>40419</v>
      </c>
      <c r="L32" s="377" t="s">
        <v>1820</v>
      </c>
      <c r="M32" s="387">
        <v>219604274884</v>
      </c>
      <c r="N32" s="481">
        <v>44754</v>
      </c>
    </row>
    <row r="33" spans="1:14" ht="15.75" x14ac:dyDescent="0.25">
      <c r="A33" s="398">
        <v>31</v>
      </c>
      <c r="B33" s="398">
        <v>1031</v>
      </c>
      <c r="C33" s="398" t="s">
        <v>159</v>
      </c>
      <c r="D33" s="399" t="s">
        <v>1821</v>
      </c>
      <c r="E33" s="399" t="s">
        <v>1822</v>
      </c>
      <c r="F33" s="399" t="s">
        <v>1823</v>
      </c>
      <c r="G33" s="400" t="s">
        <v>136</v>
      </c>
      <c r="H33" s="400">
        <v>3025</v>
      </c>
      <c r="I33" s="400" t="s">
        <v>172</v>
      </c>
      <c r="J33" s="474"/>
      <c r="K33" s="501">
        <v>40434</v>
      </c>
      <c r="L33" s="377" t="s">
        <v>1824</v>
      </c>
      <c r="M33" s="387">
        <v>711612712075</v>
      </c>
      <c r="N33" s="481">
        <v>45122</v>
      </c>
    </row>
    <row r="34" spans="1:14" ht="15.75" x14ac:dyDescent="0.25">
      <c r="A34" s="398">
        <v>32</v>
      </c>
      <c r="B34" s="420">
        <v>1032</v>
      </c>
      <c r="C34" s="398" t="s">
        <v>159</v>
      </c>
      <c r="D34" s="399" t="s">
        <v>1825</v>
      </c>
      <c r="E34" s="399" t="s">
        <v>1826</v>
      </c>
      <c r="F34" s="399" t="s">
        <v>1827</v>
      </c>
      <c r="G34" s="400" t="s">
        <v>136</v>
      </c>
      <c r="H34" s="403">
        <v>3728</v>
      </c>
      <c r="I34" s="400" t="s">
        <v>171</v>
      </c>
      <c r="J34" s="474" t="s">
        <v>1828</v>
      </c>
      <c r="K34" s="501">
        <v>40547</v>
      </c>
      <c r="L34" s="377" t="s">
        <v>1829</v>
      </c>
      <c r="M34" s="387" t="s">
        <v>342</v>
      </c>
      <c r="N34" s="481" t="s">
        <v>1830</v>
      </c>
    </row>
    <row r="35" spans="1:14" ht="15.75" x14ac:dyDescent="0.25">
      <c r="A35" s="398">
        <v>33</v>
      </c>
      <c r="B35" s="420">
        <v>1033</v>
      </c>
      <c r="C35" s="398" t="s">
        <v>159</v>
      </c>
      <c r="D35" s="399" t="s">
        <v>1831</v>
      </c>
      <c r="E35" s="399" t="s">
        <v>1832</v>
      </c>
      <c r="F35" s="399" t="s">
        <v>1833</v>
      </c>
      <c r="G35" s="400" t="s">
        <v>136</v>
      </c>
      <c r="H35" s="403">
        <v>3483</v>
      </c>
      <c r="I35" s="400" t="s">
        <v>171</v>
      </c>
      <c r="J35" s="474">
        <v>188271927</v>
      </c>
      <c r="K35" s="501">
        <v>40141</v>
      </c>
      <c r="L35" s="377" t="s">
        <v>1834</v>
      </c>
      <c r="M35" s="387">
        <v>891216563110</v>
      </c>
      <c r="N35" s="481">
        <v>45493</v>
      </c>
    </row>
    <row r="36" spans="1:14" ht="15.75" x14ac:dyDescent="0.25">
      <c r="A36" s="398">
        <v>34</v>
      </c>
      <c r="B36" s="420">
        <v>1034</v>
      </c>
      <c r="C36" s="398" t="s">
        <v>159</v>
      </c>
      <c r="D36" s="399" t="s">
        <v>1835</v>
      </c>
      <c r="E36" s="399" t="s">
        <v>1836</v>
      </c>
      <c r="F36" s="399" t="s">
        <v>1837</v>
      </c>
      <c r="G36" s="400" t="s">
        <v>136</v>
      </c>
      <c r="H36" s="403">
        <v>3726</v>
      </c>
      <c r="I36" s="400" t="s">
        <v>171</v>
      </c>
      <c r="J36" s="474">
        <v>155511383</v>
      </c>
      <c r="K36" s="501">
        <v>40394</v>
      </c>
      <c r="L36" s="377" t="s">
        <v>1838</v>
      </c>
      <c r="M36" s="387">
        <v>130465303258</v>
      </c>
      <c r="N36" s="481">
        <v>45860</v>
      </c>
    </row>
    <row r="37" spans="1:14" ht="15.75" x14ac:dyDescent="0.25">
      <c r="A37" s="398">
        <v>35</v>
      </c>
      <c r="B37" s="420">
        <v>1035</v>
      </c>
      <c r="C37" s="398" t="s">
        <v>159</v>
      </c>
      <c r="D37" s="399" t="s">
        <v>1839</v>
      </c>
      <c r="E37" s="399" t="s">
        <v>1840</v>
      </c>
      <c r="F37" s="399" t="s">
        <v>1841</v>
      </c>
      <c r="G37" s="400" t="s">
        <v>136</v>
      </c>
      <c r="H37" s="403">
        <v>3485</v>
      </c>
      <c r="I37" s="400" t="s">
        <v>171</v>
      </c>
      <c r="J37" s="474" t="s">
        <v>1842</v>
      </c>
      <c r="K37" s="501">
        <v>40225</v>
      </c>
      <c r="L37" s="377" t="s">
        <v>1843</v>
      </c>
      <c r="M37" s="387">
        <v>585220556806</v>
      </c>
      <c r="N37" s="481">
        <v>45493</v>
      </c>
    </row>
    <row r="38" spans="1:14" ht="15.75" x14ac:dyDescent="0.25">
      <c r="A38" s="398">
        <v>36</v>
      </c>
      <c r="B38" s="420">
        <v>1036</v>
      </c>
      <c r="C38" s="398" t="s">
        <v>159</v>
      </c>
      <c r="D38" s="399" t="s">
        <v>1844</v>
      </c>
      <c r="E38" s="399" t="s">
        <v>1845</v>
      </c>
      <c r="F38" s="399" t="s">
        <v>1846</v>
      </c>
      <c r="G38" s="400" t="s">
        <v>113</v>
      </c>
      <c r="H38" s="403">
        <v>3472</v>
      </c>
      <c r="I38" s="400" t="s">
        <v>171</v>
      </c>
      <c r="J38" s="474">
        <v>121273477</v>
      </c>
      <c r="K38" s="501">
        <v>40325</v>
      </c>
      <c r="L38" s="377" t="s">
        <v>1847</v>
      </c>
      <c r="M38" s="387">
        <v>812845294804</v>
      </c>
      <c r="N38" s="481">
        <v>45493</v>
      </c>
    </row>
    <row r="39" spans="1:14" ht="15.75" x14ac:dyDescent="0.25">
      <c r="A39" s="398">
        <v>37</v>
      </c>
      <c r="B39" s="420">
        <v>1037</v>
      </c>
      <c r="C39" s="398" t="s">
        <v>159</v>
      </c>
      <c r="D39" s="399" t="s">
        <v>1848</v>
      </c>
      <c r="E39" s="399" t="s">
        <v>1849</v>
      </c>
      <c r="F39" s="399" t="s">
        <v>1850</v>
      </c>
      <c r="G39" s="400" t="s">
        <v>136</v>
      </c>
      <c r="H39" s="403">
        <v>3727</v>
      </c>
      <c r="I39" s="400" t="s">
        <v>171</v>
      </c>
      <c r="J39" s="474">
        <v>157939521</v>
      </c>
      <c r="K39" s="501">
        <v>40573</v>
      </c>
      <c r="L39" s="377" t="s">
        <v>1851</v>
      </c>
      <c r="M39" s="387" t="s">
        <v>342</v>
      </c>
      <c r="N39" s="481">
        <v>45833</v>
      </c>
    </row>
    <row r="40" spans="1:14" ht="15.75" x14ac:dyDescent="0.25">
      <c r="A40" s="398">
        <v>38</v>
      </c>
      <c r="B40" s="420">
        <v>1038</v>
      </c>
      <c r="C40" s="398" t="s">
        <v>159</v>
      </c>
      <c r="D40" s="399" t="s">
        <v>1852</v>
      </c>
      <c r="E40" s="399" t="s">
        <v>1853</v>
      </c>
      <c r="F40" s="399" t="s">
        <v>1854</v>
      </c>
      <c r="G40" s="400" t="s">
        <v>113</v>
      </c>
      <c r="H40" s="403">
        <v>3478</v>
      </c>
      <c r="I40" s="400" t="s">
        <v>171</v>
      </c>
      <c r="J40" s="474" t="s">
        <v>1855</v>
      </c>
      <c r="K40" s="501">
        <v>40474</v>
      </c>
      <c r="L40" s="377" t="s">
        <v>1856</v>
      </c>
      <c r="M40" s="387">
        <v>851613710384</v>
      </c>
      <c r="N40" s="481">
        <v>45493</v>
      </c>
    </row>
    <row r="41" spans="1:14" ht="15.75" x14ac:dyDescent="0.25">
      <c r="A41" s="398">
        <v>39</v>
      </c>
      <c r="B41" s="420">
        <v>1039</v>
      </c>
      <c r="C41" s="398" t="s">
        <v>159</v>
      </c>
      <c r="D41" s="399" t="s">
        <v>1857</v>
      </c>
      <c r="E41" s="399" t="s">
        <v>1858</v>
      </c>
      <c r="F41" s="399" t="s">
        <v>1859</v>
      </c>
      <c r="G41" s="400" t="s">
        <v>113</v>
      </c>
      <c r="H41" s="403">
        <v>3482</v>
      </c>
      <c r="I41" s="400" t="s">
        <v>172</v>
      </c>
      <c r="J41" s="474">
        <v>121282496</v>
      </c>
      <c r="K41" s="501">
        <v>40336</v>
      </c>
      <c r="L41" s="377" t="s">
        <v>1860</v>
      </c>
      <c r="M41" s="387">
        <v>176473573520</v>
      </c>
      <c r="N41" s="481">
        <v>45493</v>
      </c>
    </row>
    <row r="42" spans="1:14" ht="15.75" x14ac:dyDescent="0.25">
      <c r="A42" s="398">
        <v>40</v>
      </c>
      <c r="B42" s="420">
        <v>1040</v>
      </c>
      <c r="C42" s="398" t="s">
        <v>159</v>
      </c>
      <c r="D42" s="399" t="s">
        <v>1861</v>
      </c>
      <c r="E42" s="399" t="s">
        <v>1862</v>
      </c>
      <c r="F42" s="399" t="s">
        <v>1863</v>
      </c>
      <c r="G42" s="400" t="s">
        <v>136</v>
      </c>
      <c r="H42" s="403">
        <v>3470</v>
      </c>
      <c r="I42" s="400" t="s">
        <v>171</v>
      </c>
      <c r="J42" s="474" t="s">
        <v>1864</v>
      </c>
      <c r="K42" s="501">
        <v>40527</v>
      </c>
      <c r="L42" s="377" t="s">
        <v>1865</v>
      </c>
      <c r="M42" s="387">
        <v>328623609857</v>
      </c>
      <c r="N42" s="481">
        <v>45493</v>
      </c>
    </row>
    <row r="43" spans="1:14" ht="15.75" x14ac:dyDescent="0.25">
      <c r="A43" s="398">
        <v>41</v>
      </c>
      <c r="B43" s="420">
        <v>1041</v>
      </c>
      <c r="C43" s="398" t="s">
        <v>159</v>
      </c>
      <c r="D43" s="399" t="s">
        <v>1866</v>
      </c>
      <c r="E43" s="399" t="s">
        <v>1867</v>
      </c>
      <c r="F43" s="399" t="s">
        <v>1868</v>
      </c>
      <c r="G43" s="400" t="s">
        <v>113</v>
      </c>
      <c r="H43" s="403">
        <v>3830</v>
      </c>
      <c r="I43" s="400" t="s">
        <v>171</v>
      </c>
      <c r="J43" s="474" t="s">
        <v>1869</v>
      </c>
      <c r="K43" s="501">
        <v>39761</v>
      </c>
      <c r="L43" s="377" t="s">
        <v>1870</v>
      </c>
      <c r="M43" s="387">
        <v>996276253423</v>
      </c>
      <c r="N43" s="481">
        <v>45850</v>
      </c>
    </row>
    <row r="44" spans="1:14" ht="15.75" x14ac:dyDescent="0.25">
      <c r="A44" s="398">
        <v>42</v>
      </c>
      <c r="B44" s="420">
        <v>1042</v>
      </c>
      <c r="C44" s="398" t="s">
        <v>159</v>
      </c>
      <c r="D44" s="399" t="s">
        <v>1871</v>
      </c>
      <c r="E44" s="399" t="s">
        <v>1872</v>
      </c>
      <c r="F44" s="399" t="s">
        <v>729</v>
      </c>
      <c r="G44" s="400" t="s">
        <v>113</v>
      </c>
      <c r="H44" s="403">
        <v>3678</v>
      </c>
      <c r="I44" s="400" t="s">
        <v>171</v>
      </c>
      <c r="J44" s="474">
        <v>194215749</v>
      </c>
      <c r="K44" s="501">
        <v>40364</v>
      </c>
      <c r="L44" s="377" t="s">
        <v>1873</v>
      </c>
      <c r="M44" s="387">
        <v>125582067046</v>
      </c>
      <c r="N44" s="481">
        <v>45850</v>
      </c>
    </row>
    <row r="45" spans="1:14" ht="15.75" x14ac:dyDescent="0.25">
      <c r="A45" s="398">
        <v>43</v>
      </c>
      <c r="B45" s="420">
        <v>1043</v>
      </c>
      <c r="C45" s="398" t="s">
        <v>159</v>
      </c>
      <c r="D45" s="399" t="s">
        <v>1874</v>
      </c>
      <c r="E45" s="399" t="s">
        <v>1875</v>
      </c>
      <c r="F45" s="399" t="s">
        <v>1876</v>
      </c>
      <c r="G45" s="400" t="s">
        <v>113</v>
      </c>
      <c r="H45" s="403">
        <v>3477</v>
      </c>
      <c r="I45" s="400" t="s">
        <v>172</v>
      </c>
      <c r="J45" s="474" t="s">
        <v>1877</v>
      </c>
      <c r="K45" s="501">
        <v>40663</v>
      </c>
      <c r="L45" s="377" t="s">
        <v>1878</v>
      </c>
      <c r="M45" s="387">
        <v>819904132862</v>
      </c>
      <c r="N45" s="481">
        <v>45493</v>
      </c>
    </row>
    <row r="46" spans="1:14" ht="15.75" x14ac:dyDescent="0.25">
      <c r="A46" s="398">
        <v>44</v>
      </c>
      <c r="B46" s="420">
        <v>1044</v>
      </c>
      <c r="C46" s="398" t="s">
        <v>159</v>
      </c>
      <c r="D46" s="399" t="s">
        <v>1879</v>
      </c>
      <c r="E46" s="399" t="s">
        <v>1853</v>
      </c>
      <c r="F46" s="399" t="s">
        <v>1854</v>
      </c>
      <c r="G46" s="400" t="s">
        <v>136</v>
      </c>
      <c r="H46" s="403">
        <v>3479</v>
      </c>
      <c r="I46" s="400" t="s">
        <v>171</v>
      </c>
      <c r="J46" s="474">
        <v>102316562</v>
      </c>
      <c r="K46" s="501">
        <v>40074</v>
      </c>
      <c r="L46" s="377" t="s">
        <v>1880</v>
      </c>
      <c r="M46" s="387">
        <v>785395171568</v>
      </c>
      <c r="N46" s="481">
        <v>45493</v>
      </c>
    </row>
    <row r="47" spans="1:14" ht="15.75" x14ac:dyDescent="0.25">
      <c r="A47" s="398">
        <v>45</v>
      </c>
      <c r="B47" s="420">
        <v>1045</v>
      </c>
      <c r="C47" s="398" t="s">
        <v>159</v>
      </c>
      <c r="D47" s="399" t="s">
        <v>1881</v>
      </c>
      <c r="E47" s="399" t="s">
        <v>976</v>
      </c>
      <c r="F47" s="399" t="s">
        <v>977</v>
      </c>
      <c r="G47" s="400" t="s">
        <v>136</v>
      </c>
      <c r="H47" s="403">
        <v>900</v>
      </c>
      <c r="I47" s="400" t="s">
        <v>171</v>
      </c>
      <c r="J47" s="474">
        <v>156497626</v>
      </c>
      <c r="K47" s="501">
        <v>40673</v>
      </c>
      <c r="L47" s="377" t="s">
        <v>1882</v>
      </c>
      <c r="M47" s="387" t="s">
        <v>342</v>
      </c>
      <c r="N47" s="481">
        <v>41830</v>
      </c>
    </row>
    <row r="48" spans="1:14" ht="15.75" x14ac:dyDescent="0.25">
      <c r="A48" s="398">
        <v>46</v>
      </c>
      <c r="B48" s="420">
        <v>1046</v>
      </c>
      <c r="C48" s="398" t="s">
        <v>159</v>
      </c>
      <c r="D48" s="399" t="s">
        <v>1883</v>
      </c>
      <c r="E48" s="399" t="s">
        <v>1884</v>
      </c>
      <c r="F48" s="399" t="s">
        <v>1885</v>
      </c>
      <c r="G48" s="400" t="s">
        <v>113</v>
      </c>
      <c r="H48" s="403">
        <v>3480</v>
      </c>
      <c r="I48" s="400" t="s">
        <v>171</v>
      </c>
      <c r="J48" s="474">
        <v>102318197</v>
      </c>
      <c r="K48" s="501">
        <v>40212</v>
      </c>
      <c r="L48" s="377" t="s">
        <v>1886</v>
      </c>
      <c r="M48" s="387">
        <v>115734729990</v>
      </c>
      <c r="N48" s="481">
        <v>45858</v>
      </c>
    </row>
    <row r="49" spans="1:14" ht="15.75" x14ac:dyDescent="0.25">
      <c r="A49" s="398">
        <v>47</v>
      </c>
      <c r="B49" s="420">
        <v>1047</v>
      </c>
      <c r="C49" s="398" t="s">
        <v>159</v>
      </c>
      <c r="D49" s="399" t="s">
        <v>1887</v>
      </c>
      <c r="E49" s="399" t="s">
        <v>1888</v>
      </c>
      <c r="F49" s="399" t="s">
        <v>1889</v>
      </c>
      <c r="G49" s="400" t="s">
        <v>113</v>
      </c>
      <c r="H49" s="403">
        <v>3474</v>
      </c>
      <c r="I49" s="400" t="s">
        <v>171</v>
      </c>
      <c r="J49" s="474" t="s">
        <v>1890</v>
      </c>
      <c r="K49" s="501">
        <v>39881</v>
      </c>
      <c r="L49" s="377" t="s">
        <v>1891</v>
      </c>
      <c r="M49" s="387">
        <v>397322513296</v>
      </c>
      <c r="N49" s="481">
        <v>45493</v>
      </c>
    </row>
    <row r="50" spans="1:14" ht="15.75" x14ac:dyDescent="0.25">
      <c r="A50" s="398">
        <v>48</v>
      </c>
      <c r="B50" s="420">
        <v>1048</v>
      </c>
      <c r="C50" s="398" t="s">
        <v>159</v>
      </c>
      <c r="D50" s="399" t="s">
        <v>1892</v>
      </c>
      <c r="E50" s="399" t="s">
        <v>1893</v>
      </c>
      <c r="F50" s="399" t="s">
        <v>1894</v>
      </c>
      <c r="G50" s="400" t="s">
        <v>113</v>
      </c>
      <c r="H50" s="403">
        <v>3475</v>
      </c>
      <c r="I50" s="400" t="s">
        <v>172</v>
      </c>
      <c r="J50" s="474" t="s">
        <v>1895</v>
      </c>
      <c r="K50" s="501">
        <v>40654</v>
      </c>
      <c r="L50" s="377" t="s">
        <v>1896</v>
      </c>
      <c r="M50" s="387">
        <v>474020830053</v>
      </c>
      <c r="N50" s="481">
        <v>45493</v>
      </c>
    </row>
    <row r="51" spans="1:14" ht="15.75" x14ac:dyDescent="0.25">
      <c r="A51" s="398">
        <v>49</v>
      </c>
      <c r="B51" s="420">
        <v>1049</v>
      </c>
      <c r="C51" s="398" t="s">
        <v>159</v>
      </c>
      <c r="D51" s="399" t="s">
        <v>1897</v>
      </c>
      <c r="E51" s="399" t="s">
        <v>1898</v>
      </c>
      <c r="F51" s="399" t="s">
        <v>1899</v>
      </c>
      <c r="G51" s="400" t="s">
        <v>136</v>
      </c>
      <c r="H51" s="403">
        <v>3469</v>
      </c>
      <c r="I51" s="400" t="s">
        <v>171</v>
      </c>
      <c r="J51" s="474" t="s">
        <v>1900</v>
      </c>
      <c r="K51" s="501">
        <v>40114</v>
      </c>
      <c r="L51" s="377" t="s">
        <v>1901</v>
      </c>
      <c r="M51" s="387">
        <v>201563007323</v>
      </c>
      <c r="N51" s="481">
        <v>45493</v>
      </c>
    </row>
    <row r="52" spans="1:14" ht="15.75" x14ac:dyDescent="0.25">
      <c r="A52" s="398">
        <v>50</v>
      </c>
      <c r="B52" s="420">
        <v>1050</v>
      </c>
      <c r="C52" s="398" t="s">
        <v>159</v>
      </c>
      <c r="D52" s="399" t="s">
        <v>1902</v>
      </c>
      <c r="E52" s="399" t="s">
        <v>1903</v>
      </c>
      <c r="F52" s="399" t="s">
        <v>1904</v>
      </c>
      <c r="G52" s="400" t="s">
        <v>136</v>
      </c>
      <c r="H52" s="403">
        <v>3476</v>
      </c>
      <c r="I52" s="400" t="s">
        <v>171</v>
      </c>
      <c r="J52" s="474">
        <v>186011908</v>
      </c>
      <c r="K52" s="501">
        <v>40649</v>
      </c>
      <c r="L52" s="377" t="s">
        <v>1905</v>
      </c>
      <c r="M52" s="387">
        <v>620627237139</v>
      </c>
      <c r="N52" s="481">
        <v>45493</v>
      </c>
    </row>
    <row r="53" spans="1:14" ht="15.75" x14ac:dyDescent="0.25">
      <c r="A53" s="398">
        <v>51</v>
      </c>
      <c r="B53" s="420">
        <v>1051</v>
      </c>
      <c r="C53" s="398" t="s">
        <v>159</v>
      </c>
      <c r="D53" s="399" t="s">
        <v>1906</v>
      </c>
      <c r="E53" s="399" t="s">
        <v>1907</v>
      </c>
      <c r="F53" s="399" t="s">
        <v>1908</v>
      </c>
      <c r="G53" s="400" t="s">
        <v>136</v>
      </c>
      <c r="H53" s="403">
        <v>3395</v>
      </c>
      <c r="I53" s="400" t="s">
        <v>172</v>
      </c>
      <c r="J53" s="474">
        <v>188420709</v>
      </c>
      <c r="K53" s="501">
        <v>40596</v>
      </c>
      <c r="L53" s="377" t="s">
        <v>1909</v>
      </c>
      <c r="M53" s="387">
        <v>771576897391</v>
      </c>
      <c r="N53" s="481">
        <v>45477</v>
      </c>
    </row>
    <row r="54" spans="1:14" ht="15.75" x14ac:dyDescent="0.25">
      <c r="A54" s="398">
        <v>52</v>
      </c>
      <c r="B54" s="420">
        <v>1052</v>
      </c>
      <c r="C54" s="398" t="s">
        <v>159</v>
      </c>
      <c r="D54" s="399" t="s">
        <v>1910</v>
      </c>
      <c r="E54" s="399" t="s">
        <v>1384</v>
      </c>
      <c r="F54" s="399" t="s">
        <v>1385</v>
      </c>
      <c r="G54" s="400" t="s">
        <v>136</v>
      </c>
      <c r="H54" s="403">
        <v>884</v>
      </c>
      <c r="I54" s="400" t="s">
        <v>171</v>
      </c>
      <c r="J54" s="466">
        <v>131584070</v>
      </c>
      <c r="K54" s="501">
        <v>40269</v>
      </c>
      <c r="L54" s="377" t="s">
        <v>1911</v>
      </c>
      <c r="M54" s="387" t="s">
        <v>342</v>
      </c>
      <c r="N54" s="481">
        <v>41828</v>
      </c>
    </row>
    <row r="55" spans="1:14" ht="15.75" x14ac:dyDescent="0.25">
      <c r="A55" s="398">
        <v>53</v>
      </c>
      <c r="B55" s="420">
        <v>1053</v>
      </c>
      <c r="C55" s="398" t="s">
        <v>159</v>
      </c>
      <c r="D55" s="399" t="s">
        <v>1912</v>
      </c>
      <c r="E55" s="399" t="s">
        <v>1913</v>
      </c>
      <c r="F55" s="399" t="s">
        <v>1914</v>
      </c>
      <c r="G55" s="400" t="s">
        <v>113</v>
      </c>
      <c r="H55" s="403">
        <v>3596</v>
      </c>
      <c r="I55" s="400" t="s">
        <v>171</v>
      </c>
      <c r="J55" s="474" t="s">
        <v>1915</v>
      </c>
      <c r="K55" s="501">
        <v>39485</v>
      </c>
      <c r="L55" s="377" t="s">
        <v>1916</v>
      </c>
      <c r="M55" s="387">
        <v>600431353449</v>
      </c>
      <c r="N55" s="481">
        <v>45470</v>
      </c>
    </row>
    <row r="56" spans="1:14" ht="15.75" x14ac:dyDescent="0.25">
      <c r="A56" s="398">
        <v>54</v>
      </c>
      <c r="B56" s="420">
        <v>1054</v>
      </c>
      <c r="C56" s="398" t="s">
        <v>159</v>
      </c>
      <c r="D56" s="399" t="s">
        <v>1917</v>
      </c>
      <c r="E56" s="399" t="s">
        <v>601</v>
      </c>
      <c r="F56" s="399" t="s">
        <v>1918</v>
      </c>
      <c r="G56" s="400" t="s">
        <v>136</v>
      </c>
      <c r="H56" s="403">
        <v>3487</v>
      </c>
      <c r="I56" s="400" t="s">
        <v>171</v>
      </c>
      <c r="J56" s="474" t="s">
        <v>1919</v>
      </c>
      <c r="K56" s="501">
        <v>40639</v>
      </c>
      <c r="L56" s="377" t="s">
        <v>1920</v>
      </c>
      <c r="M56" s="387">
        <v>546114763114</v>
      </c>
      <c r="N56" s="481">
        <v>45493</v>
      </c>
    </row>
    <row r="57" spans="1:14" ht="15.75" x14ac:dyDescent="0.25">
      <c r="A57" s="398">
        <v>55</v>
      </c>
      <c r="B57" s="420">
        <v>1055</v>
      </c>
      <c r="C57" s="398" t="s">
        <v>159</v>
      </c>
      <c r="D57" s="399" t="s">
        <v>1921</v>
      </c>
      <c r="E57" s="399" t="s">
        <v>1922</v>
      </c>
      <c r="F57" s="399" t="s">
        <v>1923</v>
      </c>
      <c r="G57" s="400" t="s">
        <v>136</v>
      </c>
      <c r="H57" s="403">
        <v>3473</v>
      </c>
      <c r="I57" s="400" t="s">
        <v>172</v>
      </c>
      <c r="J57" s="474" t="s">
        <v>1924</v>
      </c>
      <c r="K57" s="501">
        <v>40389</v>
      </c>
      <c r="L57" s="377" t="s">
        <v>1925</v>
      </c>
      <c r="M57" s="387">
        <v>995867935858</v>
      </c>
      <c r="N57" s="481">
        <v>45493</v>
      </c>
    </row>
    <row r="58" spans="1:14" ht="15.75" x14ac:dyDescent="0.25">
      <c r="A58" s="398">
        <v>56</v>
      </c>
      <c r="B58" s="420">
        <v>1056</v>
      </c>
      <c r="C58" s="398" t="s">
        <v>159</v>
      </c>
      <c r="D58" s="399" t="s">
        <v>1926</v>
      </c>
      <c r="E58" s="399" t="s">
        <v>1313</v>
      </c>
      <c r="F58" s="399" t="s">
        <v>1927</v>
      </c>
      <c r="G58" s="400" t="s">
        <v>113</v>
      </c>
      <c r="H58" s="403">
        <v>3573</v>
      </c>
      <c r="I58" s="400" t="s">
        <v>171</v>
      </c>
      <c r="J58" s="474">
        <v>184632831</v>
      </c>
      <c r="K58" s="501">
        <v>40587</v>
      </c>
      <c r="L58" s="377" t="s">
        <v>1928</v>
      </c>
      <c r="M58" s="387" t="s">
        <v>342</v>
      </c>
      <c r="N58" s="481">
        <v>45500</v>
      </c>
    </row>
    <row r="59" spans="1:14" ht="15.75" x14ac:dyDescent="0.25">
      <c r="A59" s="398">
        <v>57</v>
      </c>
      <c r="B59" s="420">
        <v>1057</v>
      </c>
      <c r="C59" s="398" t="s">
        <v>159</v>
      </c>
      <c r="D59" s="399" t="s">
        <v>1929</v>
      </c>
      <c r="E59" s="399" t="s">
        <v>1930</v>
      </c>
      <c r="F59" s="399" t="s">
        <v>1931</v>
      </c>
      <c r="G59" s="400" t="s">
        <v>136</v>
      </c>
      <c r="H59" s="403">
        <v>3471</v>
      </c>
      <c r="I59" s="400" t="s">
        <v>171</v>
      </c>
      <c r="J59" s="474" t="s">
        <v>1932</v>
      </c>
      <c r="K59" s="501">
        <v>40559</v>
      </c>
      <c r="L59" s="377" t="s">
        <v>1933</v>
      </c>
      <c r="M59" s="387">
        <v>656973649628</v>
      </c>
      <c r="N59" s="481">
        <v>45493</v>
      </c>
    </row>
    <row r="60" spans="1:14" ht="15.75" x14ac:dyDescent="0.25">
      <c r="J60" s="474"/>
      <c r="L60" s="21"/>
    </row>
    <row r="61" spans="1:14" ht="15.75" x14ac:dyDescent="0.25">
      <c r="J61" s="474"/>
      <c r="L61" s="21"/>
    </row>
    <row r="62" spans="1:14" ht="15.75" x14ac:dyDescent="0.25">
      <c r="J62" s="475"/>
    </row>
    <row r="63" spans="1:14" ht="15.75" x14ac:dyDescent="0.25">
      <c r="J63" s="475"/>
    </row>
    <row r="64" spans="1:14" ht="15.75" x14ac:dyDescent="0.25">
      <c r="J64" s="475"/>
    </row>
  </sheetData>
  <autoFilter ref="A2:M59" xr:uid="{DB788AF9-9025-4804-A939-1A76A910561C}"/>
  <pageMargins left="0.25" right="0.25" top="0.75" bottom="0.75" header="0.3" footer="0.3"/>
  <pageSetup paperSize="9" scale="47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5F639-A77F-48F7-8363-D43D590FCC70}">
  <sheetPr codeName="Sheet15">
    <tabColor rgb="FF00B050"/>
    <pageSetUpPr fitToPage="1"/>
  </sheetPr>
  <dimension ref="A1:O120"/>
  <sheetViews>
    <sheetView tabSelected="1" topLeftCell="A112" zoomScaleNormal="100" workbookViewId="0">
      <selection activeCell="E120" sqref="E120"/>
    </sheetView>
  </sheetViews>
  <sheetFormatPr defaultRowHeight="15" customHeight="1" x14ac:dyDescent="0.25"/>
  <cols>
    <col min="1" max="1" width="6.7109375" style="18" bestFit="1" customWidth="1"/>
    <col min="2" max="2" width="19.85546875" style="18" bestFit="1" customWidth="1"/>
    <col min="3" max="3" width="6.7109375" style="18" bestFit="1" customWidth="1"/>
    <col min="4" max="4" width="24.5703125" style="18" bestFit="1" customWidth="1"/>
    <col min="5" max="5" width="26.85546875" style="18" bestFit="1" customWidth="1"/>
    <col min="6" max="6" width="24.42578125" style="18" bestFit="1" customWidth="1"/>
    <col min="7" max="9" width="6.7109375" style="18" bestFit="1" customWidth="1"/>
    <col min="10" max="10" width="11.28515625" style="18" bestFit="1" customWidth="1"/>
    <col min="11" max="11" width="11.85546875" style="494" bestFit="1" customWidth="1"/>
    <col min="12" max="12" width="13.7109375" style="18" bestFit="1" customWidth="1"/>
    <col min="13" max="13" width="16.28515625" style="18" bestFit="1" customWidth="1"/>
    <col min="14" max="14" width="23.85546875" style="494" bestFit="1" customWidth="1"/>
    <col min="15" max="15" width="11" style="18" bestFit="1" customWidth="1"/>
    <col min="16" max="16384" width="9.140625" style="18"/>
  </cols>
  <sheetData>
    <row r="1" spans="1:15" ht="105.75" x14ac:dyDescent="0.25">
      <c r="A1" s="555" t="s">
        <v>176</v>
      </c>
      <c r="B1" s="555" t="s">
        <v>127</v>
      </c>
      <c r="C1" s="555" t="s">
        <v>125</v>
      </c>
      <c r="D1" s="555" t="s">
        <v>129</v>
      </c>
      <c r="E1" s="555" t="s">
        <v>131</v>
      </c>
      <c r="F1" s="555" t="s">
        <v>133</v>
      </c>
      <c r="G1" s="555" t="s">
        <v>135</v>
      </c>
      <c r="H1" s="555" t="s">
        <v>137</v>
      </c>
      <c r="I1" s="555" t="s">
        <v>138</v>
      </c>
      <c r="J1" s="555" t="s">
        <v>139</v>
      </c>
      <c r="K1" s="559" t="s">
        <v>140</v>
      </c>
      <c r="L1" s="555" t="s">
        <v>709</v>
      </c>
      <c r="M1" s="560" t="s">
        <v>175</v>
      </c>
      <c r="N1" s="481" t="s">
        <v>177</v>
      </c>
      <c r="O1" s="374" t="s">
        <v>1934</v>
      </c>
    </row>
    <row r="2" spans="1:15" ht="15.75" x14ac:dyDescent="0.25">
      <c r="A2" s="58">
        <v>1</v>
      </c>
      <c r="B2" s="58">
        <v>2</v>
      </c>
      <c r="C2" s="58">
        <v>3</v>
      </c>
      <c r="D2" s="58">
        <v>4</v>
      </c>
      <c r="E2" s="58">
        <v>5</v>
      </c>
      <c r="F2" s="58">
        <v>6</v>
      </c>
      <c r="G2" s="58">
        <v>7</v>
      </c>
      <c r="H2" s="58">
        <v>8</v>
      </c>
      <c r="I2" s="58">
        <v>9</v>
      </c>
      <c r="J2" s="58">
        <v>10</v>
      </c>
      <c r="K2" s="58">
        <v>11</v>
      </c>
      <c r="L2" s="58">
        <v>12</v>
      </c>
      <c r="M2" s="58">
        <v>13</v>
      </c>
      <c r="N2" s="58">
        <v>14</v>
      </c>
      <c r="O2" s="58">
        <v>15</v>
      </c>
    </row>
    <row r="3" spans="1:15" ht="15.75" x14ac:dyDescent="0.25">
      <c r="A3" s="398">
        <v>1</v>
      </c>
      <c r="B3" s="430" t="str">
        <f>IF(O3="","",226542092000+COUNTIF(O3:$O$3,O3)&amp;
IF(UPPER(O3)="MATHS-D","M(D)",IF(UPPER(O3)="MATHS-R","M(R)",
IF(UPPER(O3)="AG-D","A(D)",IF(UPPER(O3)="AG-R","A(R)",
IF(UPPER(O3)="COM-D","C(D)",IF(UPPER(O3)="COM-R","C(R)",
IF(UPPER(O3)="BIO-D","B(D)",IF(UPPER(O3)="BIO-R","B(R)","""")))))))))</f>
        <v>226542092001M(R)</v>
      </c>
      <c r="C3" s="420" t="s">
        <v>160</v>
      </c>
      <c r="D3" s="422" t="s">
        <v>1935</v>
      </c>
      <c r="E3" s="422" t="s">
        <v>1936</v>
      </c>
      <c r="F3" s="422" t="s">
        <v>1937</v>
      </c>
      <c r="G3" s="403" t="s">
        <v>113</v>
      </c>
      <c r="H3" s="403">
        <v>2600</v>
      </c>
      <c r="I3" s="403" t="s">
        <v>115</v>
      </c>
      <c r="J3" s="377">
        <v>168701822</v>
      </c>
      <c r="K3" s="499">
        <v>40266</v>
      </c>
      <c r="L3" s="384">
        <v>21210290354</v>
      </c>
      <c r="M3" s="387">
        <v>486984323881</v>
      </c>
      <c r="N3" s="481">
        <v>44728</v>
      </c>
      <c r="O3" s="374" t="s">
        <v>1938</v>
      </c>
    </row>
    <row r="4" spans="1:15" ht="15.75" x14ac:dyDescent="0.25">
      <c r="A4" s="398">
        <v>2</v>
      </c>
      <c r="B4" s="430" t="str">
        <f>IF(O4="","",226542092000+COUNTIF(O$3:$O4,O4)&amp;
IF(UPPER(O4)="MATHS-D","M(D)",IF(UPPER(O4)="MATHS-R","M(R)",
IF(UPPER(O4)="AG-D","A(D)",IF(UPPER(O4)="AG-R","A(R)",
IF(UPPER(O4)="COM-D","C(D)",IF(UPPER(O4)="COM-R","C(R)",
IF(UPPER(O4)="BIO-D","B(D)",IF(UPPER(O4)="BIO-R","B(R)","""")))))))))</f>
        <v>226542092002M(R)</v>
      </c>
      <c r="C4" s="398" t="s">
        <v>160</v>
      </c>
      <c r="D4" s="399" t="s">
        <v>1939</v>
      </c>
      <c r="E4" s="399" t="s">
        <v>1940</v>
      </c>
      <c r="F4" s="399" t="s">
        <v>1941</v>
      </c>
      <c r="G4" s="400" t="s">
        <v>136</v>
      </c>
      <c r="H4" s="400">
        <v>3810</v>
      </c>
      <c r="I4" s="400" t="s">
        <v>171</v>
      </c>
      <c r="J4" s="377">
        <v>194378269</v>
      </c>
      <c r="K4" s="499">
        <v>40159</v>
      </c>
      <c r="L4" s="384">
        <v>21056443496</v>
      </c>
      <c r="M4" s="387">
        <v>870092196333</v>
      </c>
      <c r="N4" s="481">
        <v>45828</v>
      </c>
      <c r="O4" s="374" t="s">
        <v>1938</v>
      </c>
    </row>
    <row r="5" spans="1:15" ht="15.75" x14ac:dyDescent="0.25">
      <c r="A5" s="398">
        <v>3</v>
      </c>
      <c r="B5" s="430" t="str">
        <f>IF(O5="","",226542092000+COUNTIF(O$3:$O5,O5)&amp;
IF(UPPER(O5)="MATHS-D","M(D)",IF(UPPER(O5)="MATHS-R","M(R)",
IF(UPPER(O5)="AG-D","A(D)",IF(UPPER(O5)="AG-R","A(R)",
IF(UPPER(O5)="COM-D","C(D)",IF(UPPER(O5)="COM-R","C(R)",
IF(UPPER(O5)="BIO-D","B(D)",IF(UPPER(O5)="BIO-R","B(R)","""")))))))))</f>
        <v>226542092003M(R)</v>
      </c>
      <c r="C5" s="398" t="s">
        <v>160</v>
      </c>
      <c r="D5" s="399" t="s">
        <v>1942</v>
      </c>
      <c r="E5" s="399" t="s">
        <v>1943</v>
      </c>
      <c r="F5" s="399" t="s">
        <v>1944</v>
      </c>
      <c r="G5" s="400" t="s">
        <v>113</v>
      </c>
      <c r="H5" s="400">
        <v>3664</v>
      </c>
      <c r="I5" s="400" t="s">
        <v>172</v>
      </c>
      <c r="J5" s="377">
        <v>127843843</v>
      </c>
      <c r="K5" s="499">
        <v>40243</v>
      </c>
      <c r="L5" s="384">
        <v>21650474554</v>
      </c>
      <c r="M5" s="387" t="s">
        <v>342</v>
      </c>
      <c r="N5" s="481">
        <v>45827</v>
      </c>
      <c r="O5" s="374" t="s">
        <v>1938</v>
      </c>
    </row>
    <row r="6" spans="1:15" ht="15.75" x14ac:dyDescent="0.25">
      <c r="A6" s="398">
        <v>4</v>
      </c>
      <c r="B6" s="430" t="str">
        <f>IF(O6="","",226542092000+COUNTIF(O$3:$O6,O6)&amp;
IF(UPPER(O6)="MATHS-D","M(D)",IF(UPPER(O6)="MATHS-R","M(R)",
IF(UPPER(O6)="AG-D","A(D)",IF(UPPER(O6)="AG-R","A(R)",
IF(UPPER(O6)="COM-D","C(D)",IF(UPPER(O6)="COM-R","C(R)",
IF(UPPER(O6)="BIO-D","B(D)",IF(UPPER(O6)="BIO-R","B(R)","""")))))))))</f>
        <v>226542092001B(R)</v>
      </c>
      <c r="C6" s="398" t="s">
        <v>160</v>
      </c>
      <c r="D6" s="399" t="s">
        <v>1112</v>
      </c>
      <c r="E6" s="399" t="s">
        <v>1945</v>
      </c>
      <c r="F6" s="399" t="s">
        <v>1946</v>
      </c>
      <c r="G6" s="400" t="s">
        <v>136</v>
      </c>
      <c r="H6" s="400">
        <v>3687</v>
      </c>
      <c r="I6" s="400" t="s">
        <v>171</v>
      </c>
      <c r="J6" s="377">
        <v>305727041</v>
      </c>
      <c r="K6" s="499">
        <v>39968</v>
      </c>
      <c r="L6" s="384">
        <v>21735986184</v>
      </c>
      <c r="M6" s="387" t="s">
        <v>342</v>
      </c>
      <c r="N6" s="481">
        <v>45849</v>
      </c>
      <c r="O6" s="374" t="s">
        <v>1947</v>
      </c>
    </row>
    <row r="7" spans="1:15" ht="15.75" x14ac:dyDescent="0.25">
      <c r="A7" s="398">
        <v>5</v>
      </c>
      <c r="B7" s="430" t="str">
        <f>IF(O7="","",226542092000+COUNTIF(O$3:$O7,O7)&amp;
IF(UPPER(O7)="MATHS-D","M(D)",IF(UPPER(O7)="MATHS-R","M(R)",
IF(UPPER(O7)="AG-D","A(D)",IF(UPPER(O7)="AG-R","A(R)",
IF(UPPER(O7)="COM-D","C(D)",IF(UPPER(O7)="COM-R","C(R)",
IF(UPPER(O7)="BIO-D","B(D)",IF(UPPER(O7)="BIO-R","B(R)","""")))))))))</f>
        <v>226542092002B(R)</v>
      </c>
      <c r="C7" s="398" t="s">
        <v>160</v>
      </c>
      <c r="D7" s="399" t="s">
        <v>1948</v>
      </c>
      <c r="E7" s="399" t="s">
        <v>1949</v>
      </c>
      <c r="F7" s="399" t="s">
        <v>1950</v>
      </c>
      <c r="G7" s="400" t="s">
        <v>136</v>
      </c>
      <c r="H7" s="400">
        <v>710</v>
      </c>
      <c r="I7" s="400" t="s">
        <v>171</v>
      </c>
      <c r="J7" s="377">
        <v>103267439</v>
      </c>
      <c r="K7" s="499">
        <v>40026</v>
      </c>
      <c r="L7" s="384">
        <v>21706436027</v>
      </c>
      <c r="M7" s="387">
        <v>231526968560</v>
      </c>
      <c r="N7" s="481">
        <v>41055</v>
      </c>
      <c r="O7" s="374" t="s">
        <v>1947</v>
      </c>
    </row>
    <row r="8" spans="1:15" ht="15.75" x14ac:dyDescent="0.25">
      <c r="A8" s="398">
        <v>6</v>
      </c>
      <c r="B8" s="430" t="str">
        <f>IF(O8="","",226542092000+COUNTIF(O$3:$O8,O8)&amp;
IF(UPPER(O8)="MATHS-D","M(D)",IF(UPPER(O8)="MATHS-R","M(R)",
IF(UPPER(O8)="AG-D","A(D)",IF(UPPER(O8)="AG-R","A(R)",
IF(UPPER(O8)="COM-D","C(D)",IF(UPPER(O8)="COM-R","C(R)",
IF(UPPER(O8)="BIO-D","B(D)",IF(UPPER(O8)="BIO-R","B(R)","""")))))))))</f>
        <v>226542092003B(R)</v>
      </c>
      <c r="C8" s="398" t="s">
        <v>160</v>
      </c>
      <c r="D8" s="399" t="s">
        <v>1951</v>
      </c>
      <c r="E8" s="399" t="s">
        <v>1757</v>
      </c>
      <c r="F8" s="399" t="s">
        <v>1758</v>
      </c>
      <c r="G8" s="400" t="s">
        <v>113</v>
      </c>
      <c r="H8" s="400">
        <v>983</v>
      </c>
      <c r="I8" s="400" t="s">
        <v>171</v>
      </c>
      <c r="J8" s="377">
        <v>109109594</v>
      </c>
      <c r="K8" s="499">
        <v>39682</v>
      </c>
      <c r="L8" s="384">
        <v>21421786291</v>
      </c>
      <c r="M8" s="387">
        <v>122405410215</v>
      </c>
      <c r="N8" s="481">
        <v>42172</v>
      </c>
      <c r="O8" s="374" t="s">
        <v>1947</v>
      </c>
    </row>
    <row r="9" spans="1:15" ht="15.75" x14ac:dyDescent="0.25">
      <c r="A9" s="398">
        <v>7</v>
      </c>
      <c r="B9" s="430" t="str">
        <f>IF(O9="","",226542092000+COUNTIF(O$3:$O9,O9)&amp;
IF(UPPER(O9)="MATHS-D","M(D)",IF(UPPER(O9)="MATHS-R","M(R)",
IF(UPPER(O9)="AG-D","A(D)",IF(UPPER(O9)="AG-R","A(R)",
IF(UPPER(O9)="COM-D","C(D)",IF(UPPER(O9)="COM-R","C(R)",
IF(UPPER(O9)="BIO-D","B(D)",IF(UPPER(O9)="BIO-R","B(R)","""")))))))))</f>
        <v>226542092004B(R)</v>
      </c>
      <c r="C9" s="398" t="s">
        <v>160</v>
      </c>
      <c r="D9" s="399" t="s">
        <v>1952</v>
      </c>
      <c r="E9" s="399" t="s">
        <v>1675</v>
      </c>
      <c r="F9" s="399" t="s">
        <v>1953</v>
      </c>
      <c r="G9" s="400" t="s">
        <v>113</v>
      </c>
      <c r="H9" s="400">
        <v>3048</v>
      </c>
      <c r="I9" s="400" t="s">
        <v>171</v>
      </c>
      <c r="J9" s="377">
        <v>130990575</v>
      </c>
      <c r="K9" s="499">
        <v>40221</v>
      </c>
      <c r="L9" s="384">
        <v>21236909071</v>
      </c>
      <c r="M9" s="387" t="s">
        <v>342</v>
      </c>
      <c r="N9" s="481">
        <v>45132</v>
      </c>
      <c r="O9" s="374" t="s">
        <v>1947</v>
      </c>
    </row>
    <row r="10" spans="1:15" ht="15.75" x14ac:dyDescent="0.25">
      <c r="A10" s="398">
        <v>8</v>
      </c>
      <c r="B10" s="430" t="str">
        <f>IF(O10="","",226542092000+COUNTIF(O$3:$O10,O10)&amp;
IF(UPPER(O10)="MATHS-D","M(D)",IF(UPPER(O10)="MATHS-R","M(R)",
IF(UPPER(O10)="AG-D","A(D)",IF(UPPER(O10)="AG-R","A(R)",
IF(UPPER(O10)="COM-D","C(D)",IF(UPPER(O10)="COM-R","C(R)",
IF(UPPER(O10)="BIO-D","B(D)",IF(UPPER(O10)="BIO-R","B(R)","""")))))))))</f>
        <v>226542092005B(R)</v>
      </c>
      <c r="C10" s="398" t="s">
        <v>160</v>
      </c>
      <c r="D10" s="399" t="s">
        <v>1954</v>
      </c>
      <c r="E10" s="399" t="s">
        <v>1955</v>
      </c>
      <c r="F10" s="399" t="s">
        <v>1956</v>
      </c>
      <c r="G10" s="400" t="s">
        <v>113</v>
      </c>
      <c r="H10" s="400">
        <v>1851</v>
      </c>
      <c r="I10" s="400" t="s">
        <v>171</v>
      </c>
      <c r="J10" s="377">
        <v>129759059</v>
      </c>
      <c r="K10" s="499">
        <v>40740</v>
      </c>
      <c r="L10" s="384">
        <v>21343392245</v>
      </c>
      <c r="M10" s="387">
        <v>175668314481</v>
      </c>
      <c r="N10" s="481">
        <v>43309</v>
      </c>
      <c r="O10" s="374" t="s">
        <v>1947</v>
      </c>
    </row>
    <row r="11" spans="1:15" ht="15.75" x14ac:dyDescent="0.25">
      <c r="A11" s="398">
        <v>9</v>
      </c>
      <c r="B11" s="430" t="str">
        <f>IF(O11="","",226542092000+COUNTIF(O$3:$O11,O11)&amp;
IF(UPPER(O11)="MATHS-D","M(D)",IF(UPPER(O11)="MATHS-R","M(R)",
IF(UPPER(O11)="AG-D","A(D)",IF(UPPER(O11)="AG-R","A(R)",
IF(UPPER(O11)="COM-D","C(D)",IF(UPPER(O11)="COM-R","C(R)",
IF(UPPER(O11)="BIO-D","B(D)",IF(UPPER(O11)="BIO-R","B(R)","""")))))))))</f>
        <v>226542092001C(R)</v>
      </c>
      <c r="C11" s="398" t="s">
        <v>160</v>
      </c>
      <c r="D11" s="399" t="s">
        <v>1957</v>
      </c>
      <c r="E11" s="399" t="s">
        <v>1958</v>
      </c>
      <c r="F11" s="399" t="s">
        <v>1959</v>
      </c>
      <c r="G11" s="400" t="s">
        <v>136</v>
      </c>
      <c r="H11" s="400">
        <v>3818</v>
      </c>
      <c r="I11" s="400" t="s">
        <v>170</v>
      </c>
      <c r="J11" s="377">
        <v>124376512</v>
      </c>
      <c r="K11" s="499">
        <v>39767</v>
      </c>
      <c r="L11" s="384">
        <v>21179726901</v>
      </c>
      <c r="M11" s="387">
        <v>250022542423</v>
      </c>
      <c r="N11" s="481">
        <v>45817</v>
      </c>
      <c r="O11" s="374" t="s">
        <v>1960</v>
      </c>
    </row>
    <row r="12" spans="1:15" ht="15.75" x14ac:dyDescent="0.25">
      <c r="A12" s="398">
        <v>10</v>
      </c>
      <c r="B12" s="430" t="str">
        <f>IF(O12="","",226542092000+COUNTIF(O$3:$O12,O12)&amp;
IF(UPPER(O12)="MATHS-D","M(D)",IF(UPPER(O12)="MATHS-R","M(R)",
IF(UPPER(O12)="AG-D","A(D)",IF(UPPER(O12)="AG-R","A(R)",
IF(UPPER(O12)="COM-D","C(D)",IF(UPPER(O12)="COM-R","C(R)",
IF(UPPER(O12)="BIO-D","B(D)",IF(UPPER(O12)="BIO-R","B(R)","""")))))))))</f>
        <v>226542092002C(R)</v>
      </c>
      <c r="C12" s="398" t="s">
        <v>160</v>
      </c>
      <c r="D12" s="399" t="s">
        <v>1961</v>
      </c>
      <c r="E12" s="399" t="s">
        <v>1962</v>
      </c>
      <c r="F12" s="399" t="s">
        <v>1963</v>
      </c>
      <c r="G12" s="400" t="s">
        <v>113</v>
      </c>
      <c r="H12" s="400">
        <v>2810</v>
      </c>
      <c r="I12" s="400" t="s">
        <v>170</v>
      </c>
      <c r="J12" s="377" t="s">
        <v>1964</v>
      </c>
      <c r="K12" s="499">
        <v>40106</v>
      </c>
      <c r="L12" s="384">
        <v>21560974208</v>
      </c>
      <c r="M12" s="387">
        <v>363489739206</v>
      </c>
      <c r="N12" s="481">
        <v>44783</v>
      </c>
      <c r="O12" s="374" t="s">
        <v>1960</v>
      </c>
    </row>
    <row r="13" spans="1:15" ht="15.75" x14ac:dyDescent="0.25">
      <c r="A13" s="398">
        <v>11</v>
      </c>
      <c r="B13" s="430" t="str">
        <f>IF(O13="","",226542092000+COUNTIF(O$3:$O13,O13)&amp;
IF(UPPER(O13)="MATHS-D","M(D)",IF(UPPER(O13)="MATHS-R","M(R)",
IF(UPPER(O13)="AG-D","A(D)",IF(UPPER(O13)="AG-R","A(R)",
IF(UPPER(O13)="COM-D","C(D)",IF(UPPER(O13)="COM-R","C(R)",
IF(UPPER(O13)="BIO-D","B(D)",IF(UPPER(O13)="BIO-R","B(R)","""")))))))))</f>
        <v>226542092003C(R)</v>
      </c>
      <c r="C13" s="398" t="s">
        <v>160</v>
      </c>
      <c r="D13" s="399" t="s">
        <v>1965</v>
      </c>
      <c r="E13" s="399" t="s">
        <v>1966</v>
      </c>
      <c r="F13" s="399" t="s">
        <v>1967</v>
      </c>
      <c r="G13" s="400" t="s">
        <v>136</v>
      </c>
      <c r="H13" s="400">
        <v>3648</v>
      </c>
      <c r="I13" s="400" t="s">
        <v>115</v>
      </c>
      <c r="J13" s="377">
        <v>188053299</v>
      </c>
      <c r="K13" s="499">
        <v>39717</v>
      </c>
      <c r="L13" s="384">
        <v>21307335537</v>
      </c>
      <c r="M13" s="387">
        <v>379400713601</v>
      </c>
      <c r="N13" s="481">
        <v>45833</v>
      </c>
      <c r="O13" s="374" t="s">
        <v>1960</v>
      </c>
    </row>
    <row r="14" spans="1:15" ht="15.75" x14ac:dyDescent="0.25">
      <c r="A14" s="398">
        <v>12</v>
      </c>
      <c r="B14" s="430" t="str">
        <f>IF(O14="","",226542092000+COUNTIF(O$3:$O14,O14)&amp;
IF(UPPER(O14)="MATHS-D","M(D)",IF(UPPER(O14)="MATHS-R","M(R)",
IF(UPPER(O14)="AG-D","A(D)",IF(UPPER(O14)="AG-R","A(R)",
IF(UPPER(O14)="COM-D","C(D)",IF(UPPER(O14)="COM-R","C(R)",
IF(UPPER(O14)="BIO-D","B(D)",IF(UPPER(O14)="BIO-R","B(R)","""")))))))))</f>
        <v>226542092004C(R)</v>
      </c>
      <c r="C14" s="398" t="s">
        <v>160</v>
      </c>
      <c r="D14" s="399" t="s">
        <v>1968</v>
      </c>
      <c r="E14" s="399" t="s">
        <v>1683</v>
      </c>
      <c r="F14" s="399" t="s">
        <v>1969</v>
      </c>
      <c r="G14" s="400" t="s">
        <v>136</v>
      </c>
      <c r="H14" s="400">
        <v>3449</v>
      </c>
      <c r="I14" s="400" t="s">
        <v>115</v>
      </c>
      <c r="J14" s="377">
        <v>127180386</v>
      </c>
      <c r="K14" s="499">
        <v>39284</v>
      </c>
      <c r="L14" s="384">
        <v>21363087604</v>
      </c>
      <c r="M14" s="387" t="s">
        <v>342</v>
      </c>
      <c r="N14" s="481">
        <v>45492</v>
      </c>
      <c r="O14" s="374" t="s">
        <v>1960</v>
      </c>
    </row>
    <row r="15" spans="1:15" ht="15.75" x14ac:dyDescent="0.25">
      <c r="A15" s="398">
        <v>13</v>
      </c>
      <c r="B15" s="430" t="str">
        <f>IF(O15="","",226542092000+COUNTIF(O$3:$O15,O15)&amp;
IF(UPPER(O15)="MATHS-D","M(D)",IF(UPPER(O15)="MATHS-R","M(R)",
IF(UPPER(O15)="AG-D","A(D)",IF(UPPER(O15)="AG-R","A(R)",
IF(UPPER(O15)="COM-D","C(D)",IF(UPPER(O15)="COM-R","C(R)",
IF(UPPER(O15)="BIO-D","B(D)",IF(UPPER(O15)="BIO-R","B(R)","""")))))))))</f>
        <v>226542092005C(R)</v>
      </c>
      <c r="C15" s="398" t="s">
        <v>160</v>
      </c>
      <c r="D15" s="399" t="s">
        <v>1970</v>
      </c>
      <c r="E15" s="399" t="s">
        <v>1971</v>
      </c>
      <c r="F15" s="399" t="s">
        <v>1972</v>
      </c>
      <c r="G15" s="400" t="s">
        <v>136</v>
      </c>
      <c r="H15" s="400">
        <v>3655</v>
      </c>
      <c r="I15" s="400" t="s">
        <v>115</v>
      </c>
      <c r="J15" s="377">
        <v>200043752</v>
      </c>
      <c r="K15" s="499">
        <v>39848</v>
      </c>
      <c r="L15" s="384">
        <v>21462408582</v>
      </c>
      <c r="M15" s="387">
        <v>117642984878</v>
      </c>
      <c r="N15" s="481">
        <v>45840</v>
      </c>
      <c r="O15" s="374" t="s">
        <v>1960</v>
      </c>
    </row>
    <row r="16" spans="1:15" ht="15.75" x14ac:dyDescent="0.25">
      <c r="A16" s="398">
        <v>14</v>
      </c>
      <c r="B16" s="430" t="str">
        <f>IF(O16="","",226542092000+COUNTIF(O$3:$O16,O16)&amp;
IF(UPPER(O16)="MATHS-D","M(D)",IF(UPPER(O16)="MATHS-R","M(R)",
IF(UPPER(O16)="AG-D","A(D)",IF(UPPER(O16)="AG-R","A(R)",
IF(UPPER(O16)="COM-D","C(D)",IF(UPPER(O16)="COM-R","C(R)",
IF(UPPER(O16)="BIO-D","B(D)",IF(UPPER(O16)="BIO-R","B(R)","""")))))))))</f>
        <v>226542092006C(R)</v>
      </c>
      <c r="C16" s="398" t="s">
        <v>160</v>
      </c>
      <c r="D16" s="399" t="s">
        <v>1973</v>
      </c>
      <c r="E16" s="399" t="s">
        <v>1974</v>
      </c>
      <c r="F16" s="399" t="s">
        <v>1975</v>
      </c>
      <c r="G16" s="400" t="s">
        <v>136</v>
      </c>
      <c r="H16" s="400">
        <v>3670</v>
      </c>
      <c r="I16" s="400" t="s">
        <v>115</v>
      </c>
      <c r="J16" s="377" t="s">
        <v>1976</v>
      </c>
      <c r="K16" s="499">
        <v>39094</v>
      </c>
      <c r="L16" s="384">
        <v>21261701560</v>
      </c>
      <c r="M16" s="387">
        <v>427406110208</v>
      </c>
      <c r="N16" s="481">
        <v>45845</v>
      </c>
      <c r="O16" s="374" t="s">
        <v>1960</v>
      </c>
    </row>
    <row r="17" spans="1:15" ht="15.75" x14ac:dyDescent="0.25">
      <c r="A17" s="398">
        <v>15</v>
      </c>
      <c r="B17" s="430" t="str">
        <f>IF(O17="","",226542092000+COUNTIF(O$3:$O17,O17)&amp;
IF(UPPER(O17)="MATHS-D","M(D)",IF(UPPER(O17)="MATHS-R","M(R)",
IF(UPPER(O17)="AG-D","A(D)",IF(UPPER(O17)="AG-R","A(R)",
IF(UPPER(O17)="COM-D","C(D)",IF(UPPER(O17)="COM-R","C(R)",
IF(UPPER(O17)="BIO-D","B(D)",IF(UPPER(O17)="BIO-R","B(R)","""")))))))))</f>
        <v>226542092007C(R)</v>
      </c>
      <c r="C17" s="398" t="s">
        <v>160</v>
      </c>
      <c r="D17" s="399" t="s">
        <v>1977</v>
      </c>
      <c r="E17" s="399" t="s">
        <v>1321</v>
      </c>
      <c r="F17" s="399" t="s">
        <v>1978</v>
      </c>
      <c r="G17" s="400" t="s">
        <v>136</v>
      </c>
      <c r="H17" s="400">
        <v>1167</v>
      </c>
      <c r="I17" s="400" t="s">
        <v>171</v>
      </c>
      <c r="J17" s="377" t="s">
        <v>1979</v>
      </c>
      <c r="K17" s="499">
        <v>40393</v>
      </c>
      <c r="L17" s="384">
        <v>21596246455</v>
      </c>
      <c r="M17" s="387">
        <v>903671528552</v>
      </c>
      <c r="N17" s="481">
        <v>42495</v>
      </c>
      <c r="O17" s="374" t="s">
        <v>1960</v>
      </c>
    </row>
    <row r="18" spans="1:15" ht="15.75" x14ac:dyDescent="0.25">
      <c r="A18" s="398">
        <v>16</v>
      </c>
      <c r="B18" s="430" t="str">
        <f>IF(O18="","",226542092000+COUNTIF(O$3:$O18,O18)&amp;
IF(UPPER(O18)="MATHS-D","M(D)",IF(UPPER(O18)="MATHS-R","M(R)",
IF(UPPER(O18)="AG-D","A(D)",IF(UPPER(O18)="AG-R","A(R)",
IF(UPPER(O18)="COM-D","C(D)",IF(UPPER(O18)="COM-R","C(R)",
IF(UPPER(O18)="BIO-D","B(D)",IF(UPPER(O18)="BIO-R","B(R)","""")))))))))</f>
        <v>226542092008C(R)</v>
      </c>
      <c r="C18" s="398" t="s">
        <v>160</v>
      </c>
      <c r="D18" s="422" t="s">
        <v>1980</v>
      </c>
      <c r="E18" s="422" t="s">
        <v>1238</v>
      </c>
      <c r="F18" s="422" t="s">
        <v>1239</v>
      </c>
      <c r="G18" s="400" t="s">
        <v>136</v>
      </c>
      <c r="H18" s="400">
        <v>3138</v>
      </c>
      <c r="I18" s="400" t="s">
        <v>171</v>
      </c>
      <c r="J18" s="377">
        <v>194107921</v>
      </c>
      <c r="K18" s="499">
        <v>40128</v>
      </c>
      <c r="L18" s="384">
        <v>21185385649</v>
      </c>
      <c r="M18" s="387">
        <v>846747135147</v>
      </c>
      <c r="N18" s="481">
        <v>45133</v>
      </c>
      <c r="O18" s="374" t="s">
        <v>1960</v>
      </c>
    </row>
    <row r="19" spans="1:15" ht="15.75" x14ac:dyDescent="0.25">
      <c r="A19" s="398">
        <v>17</v>
      </c>
      <c r="B19" s="430" t="str">
        <f>IF(O19="","",226542092000+COUNTIF(O$3:$O19,O19)&amp;
IF(UPPER(O19)="MATHS-D","M(D)",IF(UPPER(O19)="MATHS-R","M(R)",
IF(UPPER(O19)="AG-D","A(D)",IF(UPPER(O19)="AG-R","A(R)",
IF(UPPER(O19)="COM-D","C(D)",IF(UPPER(O19)="COM-R","C(R)",
IF(UPPER(O19)="BIO-D","B(D)",IF(UPPER(O19)="BIO-R","B(R)","""")))))))))</f>
        <v>226542092009C(R)</v>
      </c>
      <c r="C19" s="398" t="s">
        <v>160</v>
      </c>
      <c r="D19" s="399" t="s">
        <v>1981</v>
      </c>
      <c r="E19" s="399" t="s">
        <v>956</v>
      </c>
      <c r="F19" s="399" t="s">
        <v>1982</v>
      </c>
      <c r="G19" s="400" t="s">
        <v>136</v>
      </c>
      <c r="H19" s="400">
        <v>2575</v>
      </c>
      <c r="I19" s="400" t="s">
        <v>171</v>
      </c>
      <c r="J19" s="377" t="s">
        <v>1983</v>
      </c>
      <c r="K19" s="499">
        <v>40323</v>
      </c>
      <c r="L19" s="384">
        <v>21110736992</v>
      </c>
      <c r="M19" s="387">
        <v>140457800155</v>
      </c>
      <c r="N19" s="481">
        <v>44445</v>
      </c>
      <c r="O19" s="374" t="s">
        <v>1960</v>
      </c>
    </row>
    <row r="20" spans="1:15" ht="15.75" x14ac:dyDescent="0.25">
      <c r="A20" s="398">
        <v>18</v>
      </c>
      <c r="B20" s="430" t="str">
        <f>IF(O20="","",226542092000+COUNTIF(O$3:$O20,O20)&amp;
IF(UPPER(O20)="MATHS-D","M(D)",IF(UPPER(O20)="MATHS-R","M(R)",
IF(UPPER(O20)="AG-D","A(D)",IF(UPPER(O20)="AG-R","A(R)",
IF(UPPER(O20)="COM-D","C(D)",IF(UPPER(O20)="COM-R","C(R)",
IF(UPPER(O20)="BIO-D","B(D)",IF(UPPER(O20)="BIO-R","B(R)","""")))))))))</f>
        <v>226542092010C(R)</v>
      </c>
      <c r="C20" s="398" t="s">
        <v>160</v>
      </c>
      <c r="D20" s="399" t="s">
        <v>1984</v>
      </c>
      <c r="E20" s="399" t="s">
        <v>1985</v>
      </c>
      <c r="F20" s="399" t="s">
        <v>1986</v>
      </c>
      <c r="G20" s="400" t="s">
        <v>136</v>
      </c>
      <c r="H20" s="400">
        <v>1508</v>
      </c>
      <c r="I20" s="400" t="s">
        <v>171</v>
      </c>
      <c r="J20" s="377" t="s">
        <v>1987</v>
      </c>
      <c r="K20" s="499">
        <v>40344</v>
      </c>
      <c r="L20" s="384">
        <v>21402592481</v>
      </c>
      <c r="M20" s="387">
        <v>582424634509</v>
      </c>
      <c r="N20" s="481">
        <v>43007</v>
      </c>
      <c r="O20" s="374" t="s">
        <v>1960</v>
      </c>
    </row>
    <row r="21" spans="1:15" ht="15.75" x14ac:dyDescent="0.25">
      <c r="A21" s="398">
        <v>19</v>
      </c>
      <c r="B21" s="430" t="str">
        <f>IF(O21="","",226542092000+COUNTIF(O$3:$O21,O21)&amp;
IF(UPPER(O21)="MATHS-D","M(D)",IF(UPPER(O21)="MATHS-R","M(R)",
IF(UPPER(O21)="AG-D","A(D)",IF(UPPER(O21)="AG-R","A(R)",
IF(UPPER(O21)="COM-D","C(D)",IF(UPPER(O21)="COM-R","C(R)",
IF(UPPER(O21)="BIO-D","B(D)",IF(UPPER(O21)="BIO-R","B(R)","""")))))))))</f>
        <v>226542092011C(R)</v>
      </c>
      <c r="C21" s="398" t="s">
        <v>160</v>
      </c>
      <c r="D21" s="399" t="s">
        <v>1988</v>
      </c>
      <c r="E21" s="399" t="s">
        <v>1989</v>
      </c>
      <c r="F21" s="399" t="s">
        <v>1990</v>
      </c>
      <c r="G21" s="400" t="s">
        <v>136</v>
      </c>
      <c r="H21" s="400">
        <v>3841</v>
      </c>
      <c r="I21" s="400" t="s">
        <v>171</v>
      </c>
      <c r="J21" s="377">
        <v>139066138</v>
      </c>
      <c r="K21" s="499">
        <v>39912</v>
      </c>
      <c r="L21" s="384">
        <v>21271402293</v>
      </c>
      <c r="M21" s="387">
        <v>543434192835</v>
      </c>
      <c r="N21" s="506"/>
      <c r="O21" s="374" t="s">
        <v>1960</v>
      </c>
    </row>
    <row r="22" spans="1:15" ht="15.75" x14ac:dyDescent="0.25">
      <c r="A22" s="398">
        <v>20</v>
      </c>
      <c r="B22" s="430" t="str">
        <f>IF(O22="","",226542092000+COUNTIF(O$3:$O22,O22)&amp;
IF(UPPER(O22)="MATHS-D","M(D)",IF(UPPER(O22)="MATHS-R","M(R)",
IF(UPPER(O22)="AG-D","A(D)",IF(UPPER(O22)="AG-R","A(R)",
IF(UPPER(O22)="COM-D","C(D)",IF(UPPER(O22)="COM-R","C(R)",
IF(UPPER(O22)="BIO-D","B(D)",IF(UPPER(O22)="BIO-R","B(R)","""")))))))))</f>
        <v>226542092012C(R)</v>
      </c>
      <c r="C22" s="398" t="s">
        <v>160</v>
      </c>
      <c r="D22" s="399" t="s">
        <v>1991</v>
      </c>
      <c r="E22" s="399" t="s">
        <v>1992</v>
      </c>
      <c r="F22" s="399" t="s">
        <v>1993</v>
      </c>
      <c r="G22" s="400" t="s">
        <v>113</v>
      </c>
      <c r="H22" s="400">
        <v>3665</v>
      </c>
      <c r="I22" s="400" t="s">
        <v>171</v>
      </c>
      <c r="J22" s="377" t="s">
        <v>1994</v>
      </c>
      <c r="K22" s="499">
        <v>39652</v>
      </c>
      <c r="L22" s="384">
        <v>21753633734</v>
      </c>
      <c r="M22" s="387">
        <v>865685701834</v>
      </c>
      <c r="N22" s="481">
        <v>45840</v>
      </c>
      <c r="O22" s="374" t="s">
        <v>1960</v>
      </c>
    </row>
    <row r="23" spans="1:15" ht="15.75" x14ac:dyDescent="0.25">
      <c r="A23" s="398">
        <v>21</v>
      </c>
      <c r="B23" s="430" t="str">
        <f>IF(O23="","",226542092000+COUNTIF(O$3:$O23,O23)&amp;
IF(UPPER(O23)="MATHS-D","M(D)",IF(UPPER(O23)="MATHS-R","M(R)",
IF(UPPER(O23)="AG-D","A(D)",IF(UPPER(O23)="AG-R","A(R)",
IF(UPPER(O23)="COM-D","C(D)",IF(UPPER(O23)="COM-R","C(R)",
IF(UPPER(O23)="BIO-D","B(D)",IF(UPPER(O23)="BIO-R","B(R)","""")))))))))</f>
        <v>226542092013C(R)</v>
      </c>
      <c r="C23" s="398" t="s">
        <v>160</v>
      </c>
      <c r="D23" s="399" t="s">
        <v>1995</v>
      </c>
      <c r="E23" s="399" t="s">
        <v>1996</v>
      </c>
      <c r="F23" s="399" t="s">
        <v>1997</v>
      </c>
      <c r="G23" s="400" t="s">
        <v>113</v>
      </c>
      <c r="H23" s="400">
        <v>2606</v>
      </c>
      <c r="I23" s="400" t="s">
        <v>171</v>
      </c>
      <c r="J23" s="377" t="s">
        <v>1998</v>
      </c>
      <c r="K23" s="499">
        <v>40148</v>
      </c>
      <c r="L23" s="384">
        <v>21104187491</v>
      </c>
      <c r="M23" s="387">
        <v>442962089134</v>
      </c>
      <c r="N23" s="481">
        <v>44739</v>
      </c>
      <c r="O23" s="374" t="s">
        <v>1960</v>
      </c>
    </row>
    <row r="24" spans="1:15" ht="15.75" x14ac:dyDescent="0.25">
      <c r="A24" s="398">
        <v>22</v>
      </c>
      <c r="B24" s="430" t="str">
        <f>IF(O24="","",226542092000+COUNTIF(O$3:$O24,O24)&amp;
IF(UPPER(O24)="MATHS-D","M(D)",IF(UPPER(O24)="MATHS-R","M(R)",
IF(UPPER(O24)="AG-D","A(D)",IF(UPPER(O24)="AG-R","A(R)",
IF(UPPER(O24)="COM-D","C(D)",IF(UPPER(O24)="COM-R","C(R)",
IF(UPPER(O24)="BIO-D","B(D)",IF(UPPER(O24)="BIO-R","B(R)","""")))))))))</f>
        <v>226542092014C(R)</v>
      </c>
      <c r="C24" s="398" t="s">
        <v>160</v>
      </c>
      <c r="D24" s="399" t="s">
        <v>1999</v>
      </c>
      <c r="E24" s="399" t="s">
        <v>920</v>
      </c>
      <c r="F24" s="399" t="s">
        <v>2000</v>
      </c>
      <c r="G24" s="400" t="s">
        <v>113</v>
      </c>
      <c r="H24" s="400">
        <v>1491</v>
      </c>
      <c r="I24" s="400" t="s">
        <v>171</v>
      </c>
      <c r="J24" s="377" t="s">
        <v>2001</v>
      </c>
      <c r="K24" s="499">
        <v>39564</v>
      </c>
      <c r="L24" s="384">
        <v>21197996412</v>
      </c>
      <c r="M24" s="387">
        <v>215269882175</v>
      </c>
      <c r="N24" s="481">
        <v>42908</v>
      </c>
      <c r="O24" s="374" t="s">
        <v>1960</v>
      </c>
    </row>
    <row r="25" spans="1:15" ht="15.75" x14ac:dyDescent="0.25">
      <c r="A25" s="398">
        <v>23</v>
      </c>
      <c r="B25" s="430" t="str">
        <f>IF(O25="","",226542092000+COUNTIF(O$3:$O25,O25)&amp;
IF(UPPER(O25)="MATHS-D","M(D)",IF(UPPER(O25)="MATHS-R","M(R)",
IF(UPPER(O25)="AG-D","A(D)",IF(UPPER(O25)="AG-R","A(R)",
IF(UPPER(O25)="COM-D","C(D)",IF(UPPER(O25)="COM-R","C(R)",
IF(UPPER(O25)="BIO-D","B(D)",IF(UPPER(O25)="BIO-R","B(R)","""")))))))))</f>
        <v>226542092015C(R)</v>
      </c>
      <c r="C25" s="398" t="s">
        <v>160</v>
      </c>
      <c r="D25" s="399" t="s">
        <v>2002</v>
      </c>
      <c r="E25" s="399" t="s">
        <v>2003</v>
      </c>
      <c r="F25" s="399" t="s">
        <v>2004</v>
      </c>
      <c r="G25" s="400" t="s">
        <v>113</v>
      </c>
      <c r="H25" s="400">
        <v>3688</v>
      </c>
      <c r="I25" s="400" t="s">
        <v>171</v>
      </c>
      <c r="J25" s="377">
        <v>199828230</v>
      </c>
      <c r="K25" s="499">
        <v>39756</v>
      </c>
      <c r="L25" s="384">
        <v>21482587596</v>
      </c>
      <c r="M25" s="387" t="s">
        <v>342</v>
      </c>
      <c r="N25" s="481">
        <v>45830</v>
      </c>
      <c r="O25" s="374" t="s">
        <v>1960</v>
      </c>
    </row>
    <row r="26" spans="1:15" ht="15.75" x14ac:dyDescent="0.25">
      <c r="A26" s="398">
        <v>24</v>
      </c>
      <c r="B26" s="430" t="str">
        <f>IF(O26="","",226542092000+COUNTIF(O$3:$O26,O26)&amp;
IF(UPPER(O26)="MATHS-D","M(D)",IF(UPPER(O26)="MATHS-R","M(R)",
IF(UPPER(O26)="AG-D","A(D)",IF(UPPER(O26)="AG-R","A(R)",
IF(UPPER(O26)="COM-D","C(D)",IF(UPPER(O26)="COM-R","C(R)",
IF(UPPER(O26)="BIO-D","B(D)",IF(UPPER(O26)="BIO-R","B(R)","""")))))))))</f>
        <v>226542092016C(R)</v>
      </c>
      <c r="C26" s="398" t="s">
        <v>160</v>
      </c>
      <c r="D26" s="399" t="s">
        <v>2005</v>
      </c>
      <c r="E26" s="399" t="s">
        <v>2006</v>
      </c>
      <c r="F26" s="399" t="s">
        <v>2007</v>
      </c>
      <c r="G26" s="400" t="s">
        <v>113</v>
      </c>
      <c r="H26" s="400">
        <v>2535</v>
      </c>
      <c r="I26" s="400" t="s">
        <v>171</v>
      </c>
      <c r="J26" s="377" t="s">
        <v>2008</v>
      </c>
      <c r="K26" s="499">
        <v>40094</v>
      </c>
      <c r="L26" s="384">
        <v>21127004634</v>
      </c>
      <c r="M26" s="387">
        <v>210438432113</v>
      </c>
      <c r="N26" s="481">
        <v>44420</v>
      </c>
      <c r="O26" s="374" t="s">
        <v>1960</v>
      </c>
    </row>
    <row r="27" spans="1:15" ht="15.75" x14ac:dyDescent="0.25">
      <c r="A27" s="398">
        <v>25</v>
      </c>
      <c r="B27" s="430" t="str">
        <f>IF(O27="","",226542092000+COUNTIF(O$3:$O27,O27)&amp;
IF(UPPER(O27)="MATHS-D","M(D)",IF(UPPER(O27)="MATHS-R","M(R)",
IF(UPPER(O27)="AG-D","A(D)",IF(UPPER(O27)="AG-R","A(R)",
IF(UPPER(O27)="COM-D","C(D)",IF(UPPER(O27)="COM-R","C(R)",
IF(UPPER(O27)="BIO-D","B(D)",IF(UPPER(O27)="BIO-R","B(R)","""")))))))))</f>
        <v>226542092017C(R)</v>
      </c>
      <c r="C27" s="398" t="s">
        <v>160</v>
      </c>
      <c r="D27" s="399" t="s">
        <v>2009</v>
      </c>
      <c r="E27" s="399" t="s">
        <v>2010</v>
      </c>
      <c r="F27" s="399" t="s">
        <v>1986</v>
      </c>
      <c r="G27" s="400" t="s">
        <v>113</v>
      </c>
      <c r="H27" s="400">
        <v>2611</v>
      </c>
      <c r="I27" s="400" t="s">
        <v>171</v>
      </c>
      <c r="J27" s="377">
        <v>182254493</v>
      </c>
      <c r="K27" s="499">
        <v>40000</v>
      </c>
      <c r="L27" s="384">
        <v>21542199908</v>
      </c>
      <c r="M27" s="387">
        <v>142531009927</v>
      </c>
      <c r="N27" s="481">
        <v>44732</v>
      </c>
      <c r="O27" s="374" t="s">
        <v>1960</v>
      </c>
    </row>
    <row r="28" spans="1:15" ht="15.75" x14ac:dyDescent="0.25">
      <c r="A28" s="398">
        <v>26</v>
      </c>
      <c r="B28" s="430" t="str">
        <f>IF(O28="","",226542092000+COUNTIF(O$3:$O28,O28)&amp;
IF(UPPER(O28)="MATHS-D","M(D)",IF(UPPER(O28)="MATHS-R","M(R)",
IF(UPPER(O28)="AG-D","A(D)",IF(UPPER(O28)="AG-R","A(R)",
IF(UPPER(O28)="COM-D","C(D)",IF(UPPER(O28)="COM-R","C(R)",
IF(UPPER(O28)="BIO-D","B(D)",IF(UPPER(O28)="BIO-R","B(R)","""")))))))))</f>
        <v>226542092018C(R)</v>
      </c>
      <c r="C28" s="398" t="s">
        <v>160</v>
      </c>
      <c r="D28" s="399" t="s">
        <v>2011</v>
      </c>
      <c r="E28" s="399" t="s">
        <v>2012</v>
      </c>
      <c r="F28" s="399" t="s">
        <v>1378</v>
      </c>
      <c r="G28" s="400" t="s">
        <v>136</v>
      </c>
      <c r="H28" s="400">
        <v>733</v>
      </c>
      <c r="I28" s="400" t="s">
        <v>172</v>
      </c>
      <c r="J28" s="377" t="s">
        <v>2013</v>
      </c>
      <c r="K28" s="499">
        <v>40005</v>
      </c>
      <c r="L28" s="384">
        <v>21251121941</v>
      </c>
      <c r="M28" s="387">
        <v>800298852701</v>
      </c>
      <c r="N28" s="481">
        <v>45096</v>
      </c>
      <c r="O28" s="374" t="s">
        <v>1960</v>
      </c>
    </row>
    <row r="29" spans="1:15" ht="15.75" x14ac:dyDescent="0.25">
      <c r="A29" s="398">
        <v>27</v>
      </c>
      <c r="B29" s="430" t="str">
        <f>IF(O29="","",226542092000+COUNTIF(O$3:$O29,O29)&amp;
IF(UPPER(O29)="MATHS-D","M(D)",IF(UPPER(O29)="MATHS-R","M(R)",
IF(UPPER(O29)="AG-D","A(D)",IF(UPPER(O29)="AG-R","A(R)",
IF(UPPER(O29)="COM-D","C(D)",IF(UPPER(O29)="COM-R","C(R)",
IF(UPPER(O29)="BIO-D","B(D)",IF(UPPER(O29)="BIO-R","B(R)","""")))))))))</f>
        <v>226542092001A(R)</v>
      </c>
      <c r="C29" s="398" t="s">
        <v>160</v>
      </c>
      <c r="D29" s="422" t="s">
        <v>2014</v>
      </c>
      <c r="E29" s="422" t="s">
        <v>2015</v>
      </c>
      <c r="F29" s="422" t="s">
        <v>2016</v>
      </c>
      <c r="G29" s="400" t="s">
        <v>113</v>
      </c>
      <c r="H29" s="400">
        <v>3152</v>
      </c>
      <c r="I29" s="400" t="s">
        <v>115</v>
      </c>
      <c r="J29" s="377" t="s">
        <v>2017</v>
      </c>
      <c r="K29" s="499">
        <v>39973</v>
      </c>
      <c r="L29" s="384">
        <v>21348321170</v>
      </c>
      <c r="M29" s="387" t="s">
        <v>342</v>
      </c>
      <c r="N29" s="481">
        <v>45113</v>
      </c>
      <c r="O29" s="374" t="s">
        <v>2018</v>
      </c>
    </row>
    <row r="30" spans="1:15" ht="15.75" x14ac:dyDescent="0.25">
      <c r="A30" s="398">
        <v>28</v>
      </c>
      <c r="B30" s="430" t="str">
        <f>IF(O30="","",226542092000+COUNTIF(O$3:$O30,O30)&amp;
IF(UPPER(O30)="MATHS-D","M(D)",IF(UPPER(O30)="MATHS-R","M(R)",
IF(UPPER(O30)="AG-D","A(D)",IF(UPPER(O30)="AG-R","A(R)",
IF(UPPER(O30)="COM-D","C(D)",IF(UPPER(O30)="COM-R","C(R)",
IF(UPPER(O30)="BIO-D","B(D)",IF(UPPER(O30)="BIO-R","B(R)","""")))))))))</f>
        <v>226542092002A(R)</v>
      </c>
      <c r="C30" s="398" t="s">
        <v>160</v>
      </c>
      <c r="D30" s="399" t="s">
        <v>2019</v>
      </c>
      <c r="E30" s="399" t="s">
        <v>2020</v>
      </c>
      <c r="F30" s="399" t="s">
        <v>1739</v>
      </c>
      <c r="G30" s="400" t="s">
        <v>113</v>
      </c>
      <c r="H30" s="400">
        <v>3806</v>
      </c>
      <c r="I30" s="400" t="s">
        <v>171</v>
      </c>
      <c r="J30" s="377">
        <v>151174102</v>
      </c>
      <c r="K30" s="499">
        <v>40238</v>
      </c>
      <c r="L30" s="384">
        <v>21657981318</v>
      </c>
      <c r="M30" s="387">
        <v>477384275207</v>
      </c>
      <c r="N30" s="481">
        <v>45839</v>
      </c>
      <c r="O30" s="374" t="s">
        <v>2018</v>
      </c>
    </row>
    <row r="31" spans="1:15" ht="15.75" x14ac:dyDescent="0.25">
      <c r="A31" s="398">
        <v>29</v>
      </c>
      <c r="B31" s="430" t="str">
        <f>IF(O31="","",226542092000+COUNTIF(O$3:$O31,O31)&amp;
IF(UPPER(O31)="MATHS-D","M(D)",IF(UPPER(O31)="MATHS-R","M(R)",
IF(UPPER(O31)="AG-D","A(D)",IF(UPPER(O31)="AG-R","A(R)",
IF(UPPER(O31)="COM-D","C(D)",IF(UPPER(O31)="COM-R","C(R)",
IF(UPPER(O31)="BIO-D","B(D)",IF(UPPER(O31)="BIO-R","B(R)","""")))))))))</f>
        <v>226542092003A(R)</v>
      </c>
      <c r="C31" s="398" t="s">
        <v>160</v>
      </c>
      <c r="D31" s="399" t="s">
        <v>2021</v>
      </c>
      <c r="E31" s="399" t="s">
        <v>2022</v>
      </c>
      <c r="F31" s="399" t="s">
        <v>2023</v>
      </c>
      <c r="G31" s="400" t="s">
        <v>113</v>
      </c>
      <c r="H31" s="400">
        <v>3778</v>
      </c>
      <c r="I31" s="400" t="s">
        <v>171</v>
      </c>
      <c r="J31" s="377" t="s">
        <v>2024</v>
      </c>
      <c r="K31" s="499">
        <v>40232</v>
      </c>
      <c r="L31" s="384">
        <v>21389678988</v>
      </c>
      <c r="M31" s="387">
        <v>865905224307</v>
      </c>
      <c r="N31" s="481">
        <v>45839</v>
      </c>
      <c r="O31" s="374" t="s">
        <v>2018</v>
      </c>
    </row>
    <row r="32" spans="1:15" ht="15.75" x14ac:dyDescent="0.25">
      <c r="A32" s="398">
        <v>30</v>
      </c>
      <c r="B32" s="430" t="str">
        <f>IF(O32="","",226542092000+COUNTIF(O$3:$O32,O32)&amp;
IF(UPPER(O32)="MATHS-D","M(D)",IF(UPPER(O32)="MATHS-R","M(R)",
IF(UPPER(O32)="AG-D","A(D)",IF(UPPER(O32)="AG-R","A(R)",
IF(UPPER(O32)="COM-D","C(D)",IF(UPPER(O32)="COM-R","C(R)",
IF(UPPER(O32)="BIO-D","B(D)",IF(UPPER(O32)="BIO-R","B(R)","""")))))))))</f>
        <v>226542092004A(R)</v>
      </c>
      <c r="C32" s="398" t="s">
        <v>160</v>
      </c>
      <c r="D32" s="399" t="s">
        <v>2025</v>
      </c>
      <c r="E32" s="399" t="s">
        <v>2026</v>
      </c>
      <c r="F32" s="399" t="s">
        <v>1246</v>
      </c>
      <c r="G32" s="400" t="s">
        <v>113</v>
      </c>
      <c r="H32" s="400">
        <v>2686</v>
      </c>
      <c r="I32" s="400" t="s">
        <v>171</v>
      </c>
      <c r="J32" s="377" t="s">
        <v>2027</v>
      </c>
      <c r="K32" s="499">
        <v>39495</v>
      </c>
      <c r="L32" s="384">
        <v>21502735144</v>
      </c>
      <c r="M32" s="387">
        <v>988792566318</v>
      </c>
      <c r="N32" s="481">
        <v>44764</v>
      </c>
      <c r="O32" s="374" t="s">
        <v>2018</v>
      </c>
    </row>
    <row r="33" spans="1:15" ht="15.75" x14ac:dyDescent="0.25">
      <c r="A33" s="398">
        <v>31</v>
      </c>
      <c r="B33" s="430" t="str">
        <f>IF(O33="","",226542092000+COUNTIF(O$3:$O33,O33)&amp;
IF(UPPER(O33)="MATHS-D","M(D)",IF(UPPER(O33)="MATHS-R","M(R)",
IF(UPPER(O33)="AG-D","A(D)",IF(UPPER(O33)="AG-R","A(R)",
IF(UPPER(O33)="COM-D","C(D)",IF(UPPER(O33)="COM-R","C(R)",
IF(UPPER(O33)="BIO-D","B(D)",IF(UPPER(O33)="BIO-R","B(R)","""")))))))))</f>
        <v>226542092005A(R)</v>
      </c>
      <c r="C33" s="398" t="s">
        <v>160</v>
      </c>
      <c r="D33" s="399" t="s">
        <v>2028</v>
      </c>
      <c r="E33" s="399" t="s">
        <v>1187</v>
      </c>
      <c r="F33" s="399" t="s">
        <v>2029</v>
      </c>
      <c r="G33" s="400" t="s">
        <v>113</v>
      </c>
      <c r="H33" s="403">
        <v>3781</v>
      </c>
      <c r="I33" s="400" t="s">
        <v>171</v>
      </c>
      <c r="J33" s="377">
        <v>115788814</v>
      </c>
      <c r="K33" s="499">
        <v>40323</v>
      </c>
      <c r="L33" s="384">
        <v>21228121655</v>
      </c>
      <c r="M33" s="387" t="s">
        <v>342</v>
      </c>
      <c r="N33" s="481">
        <v>45841</v>
      </c>
      <c r="O33" s="374" t="s">
        <v>2018</v>
      </c>
    </row>
    <row r="34" spans="1:15" ht="15.75" x14ac:dyDescent="0.25">
      <c r="A34" s="398">
        <v>32</v>
      </c>
      <c r="B34" s="430" t="str">
        <f>IF(O34="","",226542092000+COUNTIF(O$3:$O34,O34)&amp;
IF(UPPER(O34)="MATHS-D","M(D)",IF(UPPER(O34)="MATHS-R","M(R)",
IF(UPPER(O34)="AG-D","A(D)",IF(UPPER(O34)="AG-R","A(R)",
IF(UPPER(O34)="COM-D","C(D)",IF(UPPER(O34)="COM-R","C(R)",
IF(UPPER(O34)="BIO-D","B(D)",IF(UPPER(O34)="BIO-R","B(R)","""")))))))))</f>
        <v>226542092006A(R)</v>
      </c>
      <c r="C34" s="398" t="s">
        <v>160</v>
      </c>
      <c r="D34" s="399" t="s">
        <v>2030</v>
      </c>
      <c r="E34" s="399" t="s">
        <v>2031</v>
      </c>
      <c r="F34" s="399" t="s">
        <v>2032</v>
      </c>
      <c r="G34" s="400" t="s">
        <v>113</v>
      </c>
      <c r="H34" s="400">
        <v>3822</v>
      </c>
      <c r="I34" s="400" t="s">
        <v>171</v>
      </c>
      <c r="J34" s="377">
        <v>129215711</v>
      </c>
      <c r="K34" s="499">
        <v>39974</v>
      </c>
      <c r="L34" s="384">
        <v>21034143131</v>
      </c>
      <c r="M34" s="387" t="s">
        <v>342</v>
      </c>
      <c r="N34" s="481">
        <v>45853</v>
      </c>
      <c r="O34" s="374" t="s">
        <v>2018</v>
      </c>
    </row>
    <row r="35" spans="1:15" ht="15.75" x14ac:dyDescent="0.25">
      <c r="A35" s="398">
        <v>33</v>
      </c>
      <c r="B35" s="430" t="str">
        <f>IF(O35="","",226542092000+COUNTIF(O$3:$O35,O35)&amp;
IF(UPPER(O35)="MATHS-D","M(D)",IF(UPPER(O35)="MATHS-R","M(R)",
IF(UPPER(O35)="AG-D","A(D)",IF(UPPER(O35)="AG-R","A(R)",
IF(UPPER(O35)="COM-D","C(D)",IF(UPPER(O35)="COM-R","C(R)",
IF(UPPER(O35)="BIO-D","B(D)",IF(UPPER(O35)="BIO-R","B(R)","""")))))))))</f>
        <v>226542092007A(R)</v>
      </c>
      <c r="C35" s="398" t="s">
        <v>160</v>
      </c>
      <c r="D35" s="399" t="s">
        <v>2033</v>
      </c>
      <c r="E35" s="399" t="s">
        <v>949</v>
      </c>
      <c r="F35" s="399" t="s">
        <v>2034</v>
      </c>
      <c r="G35" s="400" t="s">
        <v>113</v>
      </c>
      <c r="H35" s="400">
        <v>2680</v>
      </c>
      <c r="I35" s="400" t="s">
        <v>171</v>
      </c>
      <c r="J35" s="377">
        <v>117240756</v>
      </c>
      <c r="K35" s="499">
        <v>39712</v>
      </c>
      <c r="L35" s="384">
        <v>21170176007</v>
      </c>
      <c r="M35" s="387">
        <v>164686950527</v>
      </c>
      <c r="N35" s="481">
        <v>44764</v>
      </c>
      <c r="O35" s="374" t="s">
        <v>2018</v>
      </c>
    </row>
    <row r="36" spans="1:15" ht="15.75" x14ac:dyDescent="0.25">
      <c r="A36" s="398">
        <v>34</v>
      </c>
      <c r="B36" s="430" t="str">
        <f>IF(O36="","",226542092000+COUNTIF(O$3:$O36,O36)&amp;
IF(UPPER(O36)="MATHS-D","M(D)",IF(UPPER(O36)="MATHS-R","M(R)",
IF(UPPER(O36)="AG-D","A(D)",IF(UPPER(O36)="AG-R","A(R)",
IF(UPPER(O36)="COM-D","C(D)",IF(UPPER(O36)="COM-R","C(R)",
IF(UPPER(O36)="BIO-D","B(D)",IF(UPPER(O36)="BIO-R","B(R)","""")))))))))</f>
        <v>226542092008A(R)</v>
      </c>
      <c r="C36" s="398" t="s">
        <v>160</v>
      </c>
      <c r="D36" s="399" t="s">
        <v>2035</v>
      </c>
      <c r="E36" s="399" t="s">
        <v>1238</v>
      </c>
      <c r="F36" s="399" t="s">
        <v>2036</v>
      </c>
      <c r="G36" s="400" t="s">
        <v>113</v>
      </c>
      <c r="H36" s="400">
        <v>3845</v>
      </c>
      <c r="I36" s="400" t="s">
        <v>171</v>
      </c>
      <c r="J36" s="377">
        <v>193628854</v>
      </c>
      <c r="K36" s="499">
        <v>39778</v>
      </c>
      <c r="L36" s="384" t="s">
        <v>284</v>
      </c>
      <c r="M36" s="387"/>
      <c r="N36" s="481">
        <v>45820</v>
      </c>
      <c r="O36" s="374" t="s">
        <v>2018</v>
      </c>
    </row>
    <row r="37" spans="1:15" ht="15.75" x14ac:dyDescent="0.25">
      <c r="A37" s="398">
        <v>35</v>
      </c>
      <c r="B37" s="430" t="str">
        <f>IF(O37="","",226542092000+COUNTIF(O$3:$O37,O37)&amp;
IF(UPPER(O37)="MATHS-D","M(D)",IF(UPPER(O37)="MATHS-R","M(R)",
IF(UPPER(O37)="AG-D","A(D)",IF(UPPER(O37)="AG-R","A(R)",
IF(UPPER(O37)="COM-D","C(D)",IF(UPPER(O37)="COM-R","C(R)",
IF(UPPER(O37)="BIO-D","B(D)",IF(UPPER(O37)="BIO-R","B(R)","""")))))))))</f>
        <v>226542092009A(R)</v>
      </c>
      <c r="C37" s="398" t="s">
        <v>160</v>
      </c>
      <c r="D37" s="399" t="s">
        <v>2037</v>
      </c>
      <c r="E37" s="399" t="s">
        <v>2038</v>
      </c>
      <c r="F37" s="399" t="s">
        <v>2039</v>
      </c>
      <c r="G37" s="400" t="s">
        <v>113</v>
      </c>
      <c r="H37" s="400">
        <v>2609</v>
      </c>
      <c r="I37" s="400" t="s">
        <v>171</v>
      </c>
      <c r="J37" s="377" t="s">
        <v>2040</v>
      </c>
      <c r="K37" s="499">
        <v>39986</v>
      </c>
      <c r="L37" s="384">
        <v>21759988773</v>
      </c>
      <c r="M37" s="387">
        <v>179390616329</v>
      </c>
      <c r="N37" s="481">
        <v>44741</v>
      </c>
      <c r="O37" s="374" t="s">
        <v>2018</v>
      </c>
    </row>
    <row r="38" spans="1:15" ht="15.75" x14ac:dyDescent="0.25">
      <c r="A38" s="398">
        <v>36</v>
      </c>
      <c r="B38" s="430" t="str">
        <f>IF(O38="","",226542092000+COUNTIF(O$3:$O38,O38)&amp;
IF(UPPER(O38)="MATHS-D","M(D)",IF(UPPER(O38)="MATHS-R","M(R)",
IF(UPPER(O38)="AG-D","A(D)",IF(UPPER(O38)="AG-R","A(R)",
IF(UPPER(O38)="COM-D","C(D)",IF(UPPER(O38)="COM-R","C(R)",
IF(UPPER(O38)="BIO-D","B(D)",IF(UPPER(O38)="BIO-R","B(R)","""")))))))))</f>
        <v>226542092010A(R)</v>
      </c>
      <c r="C38" s="398" t="s">
        <v>160</v>
      </c>
      <c r="D38" s="399" t="s">
        <v>2041</v>
      </c>
      <c r="E38" s="399" t="s">
        <v>1439</v>
      </c>
      <c r="F38" s="399" t="s">
        <v>1440</v>
      </c>
      <c r="G38" s="400" t="s">
        <v>113</v>
      </c>
      <c r="H38" s="400">
        <v>1197</v>
      </c>
      <c r="I38" s="400" t="s">
        <v>172</v>
      </c>
      <c r="J38" s="377" t="s">
        <v>2042</v>
      </c>
      <c r="K38" s="499">
        <v>40069</v>
      </c>
      <c r="L38" s="384">
        <v>21166984911</v>
      </c>
      <c r="M38" s="387">
        <v>381780825798</v>
      </c>
      <c r="N38" s="481">
        <v>42528</v>
      </c>
      <c r="O38" s="374" t="s">
        <v>2018</v>
      </c>
    </row>
    <row r="39" spans="1:15" ht="15.75" x14ac:dyDescent="0.25">
      <c r="A39" s="420"/>
      <c r="B39" s="430" t="str">
        <f>IF(O39="","",226542092000+COUNTIF(O$3:$O39,O39)&amp;
IF(UPPER(O39)="MATHS-D","M(D)",IF(UPPER(O39)="MATHS-R","M(R)",
IF(UPPER(O39)="AG-D","A(D)",IF(UPPER(O39)="AG-R","A(R)",
IF(UPPER(O39)="COM-D","C(D)",IF(UPPER(O39)="COM-R","C(R)",
IF(UPPER(O39)="BIO-D","B(D)",IF(UPPER(O39)="BIO-R","B(R)","""")))))))))</f>
        <v/>
      </c>
      <c r="C39" s="398" t="s">
        <v>160</v>
      </c>
      <c r="D39" s="399" t="s">
        <v>2043</v>
      </c>
      <c r="E39" s="399" t="s">
        <v>2044</v>
      </c>
      <c r="F39" s="399" t="s">
        <v>2045</v>
      </c>
      <c r="G39" s="400" t="s">
        <v>113</v>
      </c>
      <c r="H39" s="403">
        <v>3761</v>
      </c>
      <c r="I39" s="400" t="s">
        <v>171</v>
      </c>
      <c r="J39" s="377" t="s">
        <v>2046</v>
      </c>
      <c r="K39" s="499">
        <v>39854</v>
      </c>
      <c r="L39" s="384">
        <v>21284804654</v>
      </c>
      <c r="M39" s="387">
        <v>156873178525</v>
      </c>
    </row>
    <row r="40" spans="1:15" ht="15.75" x14ac:dyDescent="0.25">
      <c r="A40" s="420"/>
      <c r="B40" s="430" t="str">
        <f>IF(O40="","",226542092000+COUNTIF(O$3:$O40,O40)&amp;
IF(UPPER(O40)="MATHS-D","M(D)",IF(UPPER(O40)="MATHS-R","M(R)",
IF(UPPER(O40)="AG-D","A(D)",IF(UPPER(O40)="AG-R","A(R)",
IF(UPPER(O40)="COM-D","C(D)",IF(UPPER(O40)="COM-R","C(R)",
IF(UPPER(O40)="BIO-D","B(D)",IF(UPPER(O40)="BIO-R","B(R)","""")))))))))</f>
        <v/>
      </c>
      <c r="C40" s="398" t="s">
        <v>160</v>
      </c>
      <c r="D40" s="399" t="s">
        <v>2047</v>
      </c>
      <c r="E40" s="399" t="s">
        <v>2048</v>
      </c>
      <c r="F40" s="399" t="s">
        <v>2049</v>
      </c>
      <c r="G40" s="400" t="s">
        <v>113</v>
      </c>
      <c r="H40" s="403">
        <v>3809</v>
      </c>
      <c r="I40" s="400" t="s">
        <v>171</v>
      </c>
      <c r="J40" s="377" t="s">
        <v>2050</v>
      </c>
      <c r="K40" s="499">
        <v>39448</v>
      </c>
      <c r="L40" s="384">
        <v>21188755626</v>
      </c>
      <c r="M40" s="387" t="s">
        <v>342</v>
      </c>
    </row>
    <row r="41" spans="1:15" ht="15.75" x14ac:dyDescent="0.25">
      <c r="A41" s="420"/>
      <c r="B41" s="430" t="str">
        <f>IF(O41="","",226542092000+COUNTIF(O$3:$O41,O41)&amp;
IF(UPPER(O41)="MATHS-D","M(D)",IF(UPPER(O41)="MATHS-R","M(R)",
IF(UPPER(O41)="AG-D","A(D)",IF(UPPER(O41)="AG-R","A(R)",
IF(UPPER(O41)="COM-D","C(D)",IF(UPPER(O41)="COM-R","C(R)",
IF(UPPER(O41)="BIO-D","B(D)",IF(UPPER(O41)="BIO-R","B(R)","""")))))))))</f>
        <v/>
      </c>
      <c r="C41" s="398" t="s">
        <v>160</v>
      </c>
      <c r="D41" s="399" t="s">
        <v>2051</v>
      </c>
      <c r="E41" s="399" t="s">
        <v>2052</v>
      </c>
      <c r="F41" s="399" t="s">
        <v>2053</v>
      </c>
      <c r="G41" s="400" t="s">
        <v>113</v>
      </c>
      <c r="H41" s="403">
        <v>3659</v>
      </c>
      <c r="I41" s="400" t="s">
        <v>171</v>
      </c>
      <c r="J41" s="377" t="s">
        <v>284</v>
      </c>
      <c r="K41" s="499">
        <v>40015</v>
      </c>
      <c r="L41" s="384">
        <v>21523185458</v>
      </c>
      <c r="M41" s="387">
        <v>312821808036</v>
      </c>
    </row>
    <row r="42" spans="1:15" ht="15.75" x14ac:dyDescent="0.25">
      <c r="A42" s="398"/>
      <c r="B42" s="430" t="str">
        <f>IF(O42="","",226542092000+COUNTIF(O$3:$O42,O42)&amp;
IF(UPPER(O42)="MATHS-D","M(D)",IF(UPPER(O42)="MATHS-R","M(R)",
IF(UPPER(O42)="AG-D","A(D)",IF(UPPER(O42)="AG-R","A(R)",
IF(UPPER(O42)="COM-D","C(D)",IF(UPPER(O42)="COM-R","C(R)",
IF(UPPER(O42)="BIO-D","B(D)",IF(UPPER(O42)="BIO-R","B(R)","""")))))))))</f>
        <v/>
      </c>
      <c r="C42" s="398" t="s">
        <v>160</v>
      </c>
      <c r="D42" s="399" t="s">
        <v>2054</v>
      </c>
      <c r="E42" s="399" t="s">
        <v>2055</v>
      </c>
      <c r="F42" s="399" t="s">
        <v>2056</v>
      </c>
      <c r="G42" s="400" t="s">
        <v>113</v>
      </c>
      <c r="H42" s="403">
        <v>3833</v>
      </c>
      <c r="I42" s="400" t="s">
        <v>171</v>
      </c>
      <c r="J42" s="377" t="s">
        <v>284</v>
      </c>
      <c r="K42" s="499">
        <v>39475</v>
      </c>
      <c r="L42" s="384">
        <v>21493264941</v>
      </c>
      <c r="M42" s="387">
        <v>861966984152</v>
      </c>
    </row>
    <row r="43" spans="1:15" ht="15.75" x14ac:dyDescent="0.25">
      <c r="A43" s="398"/>
      <c r="B43" s="430" t="str">
        <f>IF(O43="","",226542092000+COUNTIF(O$3:$O43,O43)&amp;
IF(UPPER(O43)="MATHS-D","M(D)",IF(UPPER(O43)="MATHS-R","M(R)",
IF(UPPER(O43)="AG-D","A(D)",IF(UPPER(O43)="AG-R","A(R)",
IF(UPPER(O43)="COM-D","C(D)",IF(UPPER(O43)="COM-R","C(R)",
IF(UPPER(O43)="BIO-D","B(D)",IF(UPPER(O43)="BIO-R","B(R)","""")))))))))</f>
        <v/>
      </c>
      <c r="C43" s="398" t="s">
        <v>160</v>
      </c>
      <c r="D43" s="399" t="s">
        <v>2057</v>
      </c>
      <c r="E43" s="399" t="s">
        <v>2058</v>
      </c>
      <c r="F43" s="399" t="s">
        <v>2059</v>
      </c>
      <c r="G43" s="400" t="s">
        <v>136</v>
      </c>
      <c r="H43" s="403">
        <v>3816</v>
      </c>
      <c r="I43" s="400" t="s">
        <v>115</v>
      </c>
      <c r="J43" s="377" t="s">
        <v>2060</v>
      </c>
      <c r="K43" s="499">
        <v>39577</v>
      </c>
      <c r="L43" s="384">
        <v>21356334502</v>
      </c>
      <c r="M43" s="387">
        <v>304697724489</v>
      </c>
    </row>
    <row r="44" spans="1:15" ht="15.75" x14ac:dyDescent="0.25">
      <c r="A44" s="398"/>
      <c r="B44" s="430" t="str">
        <f>IF(O44="","",226542092000+COUNTIF(O$3:$O44,O44)&amp;
IF(UPPER(O44)="MATHS-D","M(D)",IF(UPPER(O44)="MATHS-R","M(R)",
IF(UPPER(O44)="AG-D","A(D)",IF(UPPER(O44)="AG-R","A(R)",
IF(UPPER(O44)="COM-D","C(D)",IF(UPPER(O44)="COM-R","C(R)",
IF(UPPER(O44)="BIO-D","B(D)",IF(UPPER(O44)="BIO-R","B(R)","""")))))))))</f>
        <v/>
      </c>
      <c r="C44" s="398" t="s">
        <v>160</v>
      </c>
      <c r="D44" s="399" t="s">
        <v>2061</v>
      </c>
      <c r="E44" s="399" t="s">
        <v>2062</v>
      </c>
      <c r="F44" s="399" t="s">
        <v>2063</v>
      </c>
      <c r="G44" s="400" t="s">
        <v>113</v>
      </c>
      <c r="H44" s="403">
        <v>3748</v>
      </c>
      <c r="I44" s="400" t="s">
        <v>172</v>
      </c>
      <c r="J44" s="377" t="s">
        <v>284</v>
      </c>
      <c r="K44" s="499">
        <v>40169</v>
      </c>
      <c r="L44" s="384">
        <v>21276418019</v>
      </c>
      <c r="M44" s="387">
        <v>689181236402</v>
      </c>
    </row>
    <row r="45" spans="1:15" ht="15.75" x14ac:dyDescent="0.25">
      <c r="A45" s="398"/>
      <c r="B45" s="430" t="str">
        <f>IF(O45="","",226542092000+COUNTIF(O$3:$O45,O45)&amp;
IF(UPPER(O45)="MATHS-D","M(D)",IF(UPPER(O45)="MATHS-R","M(R)",
IF(UPPER(O45)="AG-D","A(D)",IF(UPPER(O45)="AG-R","A(R)",
IF(UPPER(O45)="COM-D","C(D)",IF(UPPER(O45)="COM-R","C(R)",
IF(UPPER(O45)="BIO-D","B(D)",IF(UPPER(O45)="BIO-R","B(R)","""")))))))))</f>
        <v/>
      </c>
      <c r="C45" s="398" t="s">
        <v>160</v>
      </c>
      <c r="D45" s="399" t="s">
        <v>2064</v>
      </c>
      <c r="E45" s="399" t="s">
        <v>2065</v>
      </c>
      <c r="F45" s="399" t="s">
        <v>2066</v>
      </c>
      <c r="G45" s="400" t="s">
        <v>136</v>
      </c>
      <c r="H45" s="403">
        <v>3730</v>
      </c>
      <c r="I45" s="400" t="s">
        <v>171</v>
      </c>
      <c r="J45" s="377" t="s">
        <v>2067</v>
      </c>
      <c r="K45" s="499">
        <v>39992</v>
      </c>
      <c r="L45" s="384">
        <v>21307039001</v>
      </c>
      <c r="M45" s="387">
        <v>125811519448</v>
      </c>
    </row>
    <row r="46" spans="1:15" ht="15.75" x14ac:dyDescent="0.25">
      <c r="A46" s="398"/>
      <c r="B46" s="430" t="str">
        <f>IF(O46="","",226542092000+COUNTIF(O$3:$O46,O46)&amp;
IF(UPPER(O46)="MATHS-D","M(D)",IF(UPPER(O46)="MATHS-R","M(R)",
IF(UPPER(O46)="AG-D","A(D)",IF(UPPER(O46)="AG-R","A(R)",
IF(UPPER(O46)="COM-D","C(D)",IF(UPPER(O46)="COM-R","C(R)",
IF(UPPER(O46)="BIO-D","B(D)",IF(UPPER(O46)="BIO-R","B(R)","""")))))))))</f>
        <v/>
      </c>
      <c r="C46" s="398" t="s">
        <v>160</v>
      </c>
      <c r="D46" s="399" t="s">
        <v>2068</v>
      </c>
      <c r="E46" s="399" t="s">
        <v>2069</v>
      </c>
      <c r="F46" s="399" t="s">
        <v>2070</v>
      </c>
      <c r="G46" s="400" t="s">
        <v>113</v>
      </c>
      <c r="H46" s="403">
        <v>3813</v>
      </c>
      <c r="I46" s="400" t="s">
        <v>171</v>
      </c>
      <c r="J46" s="377"/>
      <c r="K46" s="499"/>
      <c r="L46" s="384" t="s">
        <v>284</v>
      </c>
      <c r="M46" s="150"/>
    </row>
    <row r="47" spans="1:15" ht="15.75" x14ac:dyDescent="0.25">
      <c r="A47" s="398"/>
      <c r="B47" s="430" t="str">
        <f>IF(O47="","",226542092000+COUNTIF(O$3:$O47,O47)&amp;
IF(UPPER(O47)="MATHS-D","M(D)",IF(UPPER(O47)="MATHS-R","M(R)",
IF(UPPER(O47)="AG-D","A(D)",IF(UPPER(O47)="AG-R","A(R)",
IF(UPPER(O47)="COM-D","C(D)",IF(UPPER(O47)="COM-R","C(R)",
IF(UPPER(O47)="BIO-D","B(D)",IF(UPPER(O47)="BIO-R","B(R)","""")))))))))</f>
        <v/>
      </c>
      <c r="C47" s="398" t="s">
        <v>160</v>
      </c>
      <c r="D47" s="399" t="s">
        <v>2071</v>
      </c>
      <c r="E47" s="399" t="s">
        <v>1794</v>
      </c>
      <c r="F47" s="399" t="s">
        <v>2072</v>
      </c>
      <c r="G47" s="400" t="s">
        <v>136</v>
      </c>
      <c r="H47" s="403">
        <v>3697</v>
      </c>
      <c r="I47" s="400" t="s">
        <v>171</v>
      </c>
      <c r="J47" s="377" t="s">
        <v>2073</v>
      </c>
      <c r="K47" s="499">
        <v>40030</v>
      </c>
      <c r="L47" s="384">
        <v>21385788614</v>
      </c>
      <c r="M47" s="387">
        <v>121738730120</v>
      </c>
    </row>
    <row r="48" spans="1:15" ht="15.75" x14ac:dyDescent="0.25">
      <c r="A48" s="398"/>
      <c r="B48" s="430" t="str">
        <f>IF(O48="","",226542092000+COUNTIF(O$3:$O48,O48)&amp;
IF(UPPER(O48)="MATHS-D","M(D)",IF(UPPER(O48)="MATHS-R","M(R)",
IF(UPPER(O48)="AG-D","A(D)",IF(UPPER(O48)="AG-R","A(R)",
IF(UPPER(O48)="COM-D","C(D)",IF(UPPER(O48)="COM-R","C(R)",
IF(UPPER(O48)="BIO-D","B(D)",IF(UPPER(O48)="BIO-R","B(R)","""")))))))))</f>
        <v/>
      </c>
      <c r="C48" s="398" t="s">
        <v>160</v>
      </c>
      <c r="D48" s="399" t="s">
        <v>2074</v>
      </c>
      <c r="E48" s="399" t="s">
        <v>2075</v>
      </c>
      <c r="F48" s="399" t="s">
        <v>2076</v>
      </c>
      <c r="G48" s="400" t="s">
        <v>113</v>
      </c>
      <c r="H48" s="403">
        <v>3772</v>
      </c>
      <c r="I48" s="400" t="s">
        <v>171</v>
      </c>
      <c r="J48" s="377" t="s">
        <v>2077</v>
      </c>
      <c r="K48" s="499">
        <v>39653</v>
      </c>
      <c r="L48" s="384">
        <v>21535789678</v>
      </c>
      <c r="M48" s="387" t="s">
        <v>342</v>
      </c>
    </row>
    <row r="49" spans="1:13" ht="15.75" x14ac:dyDescent="0.25">
      <c r="A49" s="398"/>
      <c r="B49" s="430" t="str">
        <f>IF(O49="","",226542092000+COUNTIF(O$3:$O49,O49)&amp;
IF(UPPER(O49)="MATHS-D","M(D)",IF(UPPER(O49)="MATHS-R","M(R)",
IF(UPPER(O49)="AG-D","A(D)",IF(UPPER(O49)="AG-R","A(R)",
IF(UPPER(O49)="COM-D","C(D)",IF(UPPER(O49)="COM-R","C(R)",
IF(UPPER(O49)="BIO-D","B(D)",IF(UPPER(O49)="BIO-R","B(R)","""")))))))))</f>
        <v/>
      </c>
      <c r="C49" s="398" t="s">
        <v>160</v>
      </c>
      <c r="D49" s="399" t="s">
        <v>667</v>
      </c>
      <c r="E49" s="399" t="s">
        <v>2078</v>
      </c>
      <c r="F49" s="399" t="s">
        <v>2079</v>
      </c>
      <c r="G49" s="400" t="s">
        <v>113</v>
      </c>
      <c r="H49" s="403">
        <v>3762</v>
      </c>
      <c r="I49" s="400" t="s">
        <v>171</v>
      </c>
      <c r="J49" s="377" t="s">
        <v>2080</v>
      </c>
      <c r="K49" s="499">
        <v>40210</v>
      </c>
      <c r="L49" s="384">
        <v>21341315020</v>
      </c>
      <c r="M49" s="387">
        <v>169837937142</v>
      </c>
    </row>
    <row r="50" spans="1:13" ht="15.75" x14ac:dyDescent="0.25">
      <c r="A50" s="398"/>
      <c r="B50" s="430" t="str">
        <f>IF(O50="","",226542092000+COUNTIF(O$3:$O50,O50)&amp;
IF(UPPER(O50)="MATHS-D","M(D)",IF(UPPER(O50)="MATHS-R","M(R)",
IF(UPPER(O50)="AG-D","A(D)",IF(UPPER(O50)="AG-R","A(R)",
IF(UPPER(O50)="COM-D","C(D)",IF(UPPER(O50)="COM-R","C(R)",
IF(UPPER(O50)="BIO-D","B(D)",IF(UPPER(O50)="BIO-R","B(R)","""")))))))))</f>
        <v/>
      </c>
      <c r="C50" s="398" t="s">
        <v>160</v>
      </c>
      <c r="D50" s="399" t="s">
        <v>2081</v>
      </c>
      <c r="E50" s="399" t="s">
        <v>2082</v>
      </c>
      <c r="F50" s="399" t="s">
        <v>2083</v>
      </c>
      <c r="G50" s="400" t="s">
        <v>113</v>
      </c>
      <c r="H50" s="403">
        <v>3815</v>
      </c>
      <c r="I50" s="400" t="s">
        <v>171</v>
      </c>
      <c r="J50" s="377" t="s">
        <v>2084</v>
      </c>
      <c r="K50" s="499">
        <v>39865</v>
      </c>
      <c r="L50" s="384">
        <v>21683330691</v>
      </c>
      <c r="M50" s="387" t="s">
        <v>342</v>
      </c>
    </row>
    <row r="51" spans="1:13" ht="15.75" x14ac:dyDescent="0.25">
      <c r="A51" s="398"/>
      <c r="B51" s="430" t="str">
        <f>IF(O51="","",226542092000+COUNTIF(O$3:$O51,O51)&amp;
IF(UPPER(O51)="MATHS-D","M(D)",IF(UPPER(O51)="MATHS-R","M(R)",
IF(UPPER(O51)="AG-D","A(D)",IF(UPPER(O51)="AG-R","A(R)",
IF(UPPER(O51)="COM-D","C(D)",IF(UPPER(O51)="COM-R","C(R)",
IF(UPPER(O51)="BIO-D","B(D)",IF(UPPER(O51)="BIO-R","B(R)","""")))))))))</f>
        <v/>
      </c>
      <c r="C51" s="398" t="s">
        <v>160</v>
      </c>
      <c r="D51" s="399" t="s">
        <v>2085</v>
      </c>
      <c r="E51" s="399" t="s">
        <v>2086</v>
      </c>
      <c r="F51" s="399" t="s">
        <v>1608</v>
      </c>
      <c r="G51" s="400" t="s">
        <v>113</v>
      </c>
      <c r="H51" s="403">
        <v>3763</v>
      </c>
      <c r="I51" s="400" t="s">
        <v>171</v>
      </c>
      <c r="J51" s="377" t="s">
        <v>2087</v>
      </c>
      <c r="K51" s="499">
        <v>39083</v>
      </c>
      <c r="L51" s="384">
        <v>21749599569</v>
      </c>
      <c r="M51" s="387">
        <v>469517203407</v>
      </c>
    </row>
    <row r="52" spans="1:13" ht="15.75" x14ac:dyDescent="0.25">
      <c r="A52" s="398"/>
      <c r="B52" s="430" t="str">
        <f>IF(O52="","",226542092000+COUNTIF(O$3:$O52,O52)&amp;
IF(UPPER(O52)="MATHS-D","M(D)",IF(UPPER(O52)="MATHS-R","M(R)",
IF(UPPER(O52)="AG-D","A(D)",IF(UPPER(O52)="AG-R","A(R)",
IF(UPPER(O52)="COM-D","C(D)",IF(UPPER(O52)="COM-R","C(R)",
IF(UPPER(O52)="BIO-D","B(D)",IF(UPPER(O52)="BIO-R","B(R)","""")))))))))</f>
        <v/>
      </c>
      <c r="C52" s="398" t="s">
        <v>160</v>
      </c>
      <c r="D52" s="399" t="s">
        <v>2088</v>
      </c>
      <c r="E52" s="399" t="s">
        <v>2089</v>
      </c>
      <c r="F52" s="399" t="s">
        <v>2090</v>
      </c>
      <c r="G52" s="400" t="s">
        <v>113</v>
      </c>
      <c r="H52" s="403">
        <v>3671</v>
      </c>
      <c r="I52" s="400" t="s">
        <v>172</v>
      </c>
      <c r="J52" s="377" t="s">
        <v>284</v>
      </c>
      <c r="K52" s="499">
        <v>39980</v>
      </c>
      <c r="L52" s="384">
        <v>21179285372</v>
      </c>
      <c r="M52" s="387">
        <v>850950517392</v>
      </c>
    </row>
    <row r="53" spans="1:13" ht="15.75" x14ac:dyDescent="0.25">
      <c r="A53" s="398"/>
      <c r="B53" s="430" t="str">
        <f>IF(O53="","",226542092000+COUNTIF(O$3:$O53,O53)&amp;
IF(UPPER(O53)="MATHS-D","M(D)",IF(UPPER(O53)="MATHS-R","M(R)",
IF(UPPER(O53)="AG-D","A(D)",IF(UPPER(O53)="AG-R","A(R)",
IF(UPPER(O53)="COM-D","C(D)",IF(UPPER(O53)="COM-R","C(R)",
IF(UPPER(O53)="BIO-D","B(D)",IF(UPPER(O53)="BIO-R","B(R)","""")))))))))</f>
        <v/>
      </c>
      <c r="C53" s="398" t="s">
        <v>160</v>
      </c>
      <c r="D53" s="399" t="s">
        <v>2091</v>
      </c>
      <c r="E53" s="399" t="s">
        <v>2092</v>
      </c>
      <c r="F53" s="399" t="s">
        <v>2093</v>
      </c>
      <c r="G53" s="400" t="s">
        <v>113</v>
      </c>
      <c r="H53" s="403">
        <v>3744</v>
      </c>
      <c r="I53" s="400" t="s">
        <v>172</v>
      </c>
      <c r="J53" s="377" t="s">
        <v>284</v>
      </c>
      <c r="K53" s="499">
        <v>39923</v>
      </c>
      <c r="L53" s="384">
        <v>21150560132</v>
      </c>
      <c r="M53" s="387" t="s">
        <v>342</v>
      </c>
    </row>
    <row r="54" spans="1:13" ht="15.75" x14ac:dyDescent="0.25">
      <c r="A54" s="398"/>
      <c r="B54" s="430" t="str">
        <f>IF(O54="","",226542092000+COUNTIF(O$3:$O54,O54)&amp;
IF(UPPER(O54)="MATHS-D","M(D)",IF(UPPER(O54)="MATHS-R","M(R)",
IF(UPPER(O54)="AG-D","A(D)",IF(UPPER(O54)="AG-R","A(R)",
IF(UPPER(O54)="COM-D","C(D)",IF(UPPER(O54)="COM-R","C(R)",
IF(UPPER(O54)="BIO-D","B(D)",IF(UPPER(O54)="BIO-R","B(R)","""")))))))))</f>
        <v/>
      </c>
      <c r="C54" s="398" t="s">
        <v>160</v>
      </c>
      <c r="D54" s="399" t="s">
        <v>2094</v>
      </c>
      <c r="E54" s="399" t="s">
        <v>671</v>
      </c>
      <c r="F54" s="399" t="s">
        <v>746</v>
      </c>
      <c r="G54" s="400" t="s">
        <v>113</v>
      </c>
      <c r="H54" s="403">
        <v>3769</v>
      </c>
      <c r="I54" s="400" t="s">
        <v>171</v>
      </c>
      <c r="J54" s="377" t="s">
        <v>284</v>
      </c>
      <c r="K54" s="499">
        <v>39678</v>
      </c>
      <c r="L54" s="384">
        <v>21581624571</v>
      </c>
      <c r="M54" s="387">
        <v>795540060809</v>
      </c>
    </row>
    <row r="55" spans="1:13" ht="15.75" x14ac:dyDescent="0.25">
      <c r="A55" s="398"/>
      <c r="B55" s="430" t="str">
        <f>IF(O55="","",226542092000+COUNTIF(O$3:$O55,O55)&amp;
IF(UPPER(O55)="MATHS-D","M(D)",IF(UPPER(O55)="MATHS-R","M(R)",
IF(UPPER(O55)="AG-D","A(D)",IF(UPPER(O55)="AG-R","A(R)",
IF(UPPER(O55)="COM-D","C(D)",IF(UPPER(O55)="COM-R","C(R)",
IF(UPPER(O55)="BIO-D","B(D)",IF(UPPER(O55)="BIO-R","B(R)","""")))))))))</f>
        <v/>
      </c>
      <c r="C55" s="398" t="s">
        <v>160</v>
      </c>
      <c r="D55" s="399" t="s">
        <v>2095</v>
      </c>
      <c r="E55" s="399" t="s">
        <v>2096</v>
      </c>
      <c r="F55" s="399" t="s">
        <v>2097</v>
      </c>
      <c r="G55" s="400" t="s">
        <v>113</v>
      </c>
      <c r="H55" s="403">
        <v>3837</v>
      </c>
      <c r="I55" s="400" t="s">
        <v>172</v>
      </c>
      <c r="J55" s="377" t="s">
        <v>284</v>
      </c>
      <c r="K55" s="499">
        <v>39927</v>
      </c>
      <c r="L55" s="384">
        <v>21235339698</v>
      </c>
      <c r="M55" s="387" t="s">
        <v>342</v>
      </c>
    </row>
    <row r="56" spans="1:13" ht="15.75" x14ac:dyDescent="0.25">
      <c r="A56" s="398"/>
      <c r="B56" s="430" t="str">
        <f>IF(O56="","",226542092000+COUNTIF(O$3:$O56,O56)&amp;
IF(UPPER(O56)="MATHS-D","M(D)",IF(UPPER(O56)="MATHS-R","M(R)",
IF(UPPER(O56)="AG-D","A(D)",IF(UPPER(O56)="AG-R","A(R)",
IF(UPPER(O56)="COM-D","C(D)",IF(UPPER(O56)="COM-R","C(R)",
IF(UPPER(O56)="BIO-D","B(D)",IF(UPPER(O56)="BIO-R","B(R)","""")))))))))</f>
        <v/>
      </c>
      <c r="C56" s="398" t="s">
        <v>160</v>
      </c>
      <c r="D56" s="399" t="s">
        <v>2098</v>
      </c>
      <c r="E56" s="399" t="s">
        <v>799</v>
      </c>
      <c r="F56" s="399" t="s">
        <v>2099</v>
      </c>
      <c r="G56" s="400" t="s">
        <v>113</v>
      </c>
      <c r="H56" s="403">
        <v>3752</v>
      </c>
      <c r="I56" s="400" t="s">
        <v>171</v>
      </c>
      <c r="J56" s="377" t="s">
        <v>2100</v>
      </c>
      <c r="K56" s="499">
        <v>40006</v>
      </c>
      <c r="L56" s="384">
        <v>21155156625</v>
      </c>
      <c r="M56" s="387">
        <v>762686071421</v>
      </c>
    </row>
    <row r="57" spans="1:13" ht="15.75" x14ac:dyDescent="0.25">
      <c r="A57" s="398"/>
      <c r="B57" s="430" t="str">
        <f>IF(O57="","",226542092000+COUNTIF(O$3:$O57,O57)&amp;
IF(UPPER(O57)="MATHS-D","M(D)",IF(UPPER(O57)="MATHS-R","M(R)",
IF(UPPER(O57)="AG-D","A(D)",IF(UPPER(O57)="AG-R","A(R)",
IF(UPPER(O57)="COM-D","C(D)",IF(UPPER(O57)="COM-R","C(R)",
IF(UPPER(O57)="BIO-D","B(D)",IF(UPPER(O57)="BIO-R","B(R)","""")))))))))</f>
        <v/>
      </c>
      <c r="C57" s="398" t="s">
        <v>160</v>
      </c>
      <c r="D57" s="399" t="s">
        <v>2101</v>
      </c>
      <c r="E57" s="399" t="s">
        <v>2102</v>
      </c>
      <c r="F57" s="399" t="s">
        <v>2103</v>
      </c>
      <c r="G57" s="400" t="s">
        <v>113</v>
      </c>
      <c r="H57" s="403">
        <v>3759</v>
      </c>
      <c r="I57" s="400" t="s">
        <v>171</v>
      </c>
      <c r="J57" s="377" t="s">
        <v>284</v>
      </c>
      <c r="K57" s="499">
        <v>39990</v>
      </c>
      <c r="L57" s="384">
        <v>21534141673</v>
      </c>
      <c r="M57" s="387">
        <v>229996447573</v>
      </c>
    </row>
    <row r="58" spans="1:13" ht="15.75" x14ac:dyDescent="0.25">
      <c r="A58" s="398"/>
      <c r="B58" s="430" t="str">
        <f>IF(O58="","",226542092000+COUNTIF(O$3:$O58,O58)&amp;
IF(UPPER(O58)="MATHS-D","M(D)",IF(UPPER(O58)="MATHS-R","M(R)",
IF(UPPER(O58)="AG-D","A(D)",IF(UPPER(O58)="AG-R","A(R)",
IF(UPPER(O58)="COM-D","C(D)",IF(UPPER(O58)="COM-R","C(R)",
IF(UPPER(O58)="BIO-D","B(D)",IF(UPPER(O58)="BIO-R","B(R)","""")))))))))</f>
        <v/>
      </c>
      <c r="C58" s="398" t="s">
        <v>160</v>
      </c>
      <c r="D58" s="399" t="s">
        <v>2104</v>
      </c>
      <c r="E58" s="399" t="s">
        <v>2105</v>
      </c>
      <c r="F58" s="399" t="s">
        <v>2106</v>
      </c>
      <c r="G58" s="400" t="s">
        <v>113</v>
      </c>
      <c r="H58" s="403">
        <v>3680</v>
      </c>
      <c r="I58" s="400" t="s">
        <v>171</v>
      </c>
      <c r="J58" s="377" t="s">
        <v>284</v>
      </c>
      <c r="K58" s="499">
        <v>40030</v>
      </c>
      <c r="L58" s="384">
        <v>21372097188</v>
      </c>
      <c r="M58" s="387">
        <v>334600189191</v>
      </c>
    </row>
    <row r="59" spans="1:13" ht="15.75" x14ac:dyDescent="0.25">
      <c r="A59" s="398"/>
      <c r="B59" s="430" t="str">
        <f>IF(O59="","",226542092000+COUNTIF(O$3:$O59,O59)&amp;
IF(UPPER(O59)="MATHS-D","M(D)",IF(UPPER(O59)="MATHS-R","M(R)",
IF(UPPER(O59)="AG-D","A(D)",IF(UPPER(O59)="AG-R","A(R)",
IF(UPPER(O59)="COM-D","C(D)",IF(UPPER(O59)="COM-R","C(R)",
IF(UPPER(O59)="BIO-D","B(D)",IF(UPPER(O59)="BIO-R","B(R)","""")))))))))</f>
        <v/>
      </c>
      <c r="C59" s="398" t="s">
        <v>160</v>
      </c>
      <c r="D59" s="399" t="s">
        <v>2107</v>
      </c>
      <c r="E59" s="399" t="s">
        <v>2108</v>
      </c>
      <c r="F59" s="399" t="s">
        <v>2109</v>
      </c>
      <c r="G59" s="400" t="s">
        <v>113</v>
      </c>
      <c r="H59" s="403">
        <v>3747</v>
      </c>
      <c r="I59" s="400" t="s">
        <v>171</v>
      </c>
      <c r="J59" s="377" t="s">
        <v>2110</v>
      </c>
      <c r="K59" s="499">
        <v>39404</v>
      </c>
      <c r="L59" s="384">
        <v>21225298893</v>
      </c>
      <c r="M59" s="387">
        <v>764240237099</v>
      </c>
    </row>
    <row r="60" spans="1:13" ht="15.75" x14ac:dyDescent="0.25">
      <c r="A60" s="398"/>
      <c r="B60" s="430" t="str">
        <f>IF(O60="","",226542092000+COUNTIF(O$3:$O60,O60)&amp;
IF(UPPER(O60)="MATHS-D","M(D)",IF(UPPER(O60)="MATHS-R","M(R)",
IF(UPPER(O60)="AG-D","A(D)",IF(UPPER(O60)="AG-R","A(R)",
IF(UPPER(O60)="COM-D","C(D)",IF(UPPER(O60)="COM-R","C(R)",
IF(UPPER(O60)="BIO-D","B(D)",IF(UPPER(O60)="BIO-R","B(R)","""")))))))))</f>
        <v/>
      </c>
      <c r="C60" s="398" t="s">
        <v>160</v>
      </c>
      <c r="D60" s="399" t="s">
        <v>2111</v>
      </c>
      <c r="E60" s="399" t="s">
        <v>2112</v>
      </c>
      <c r="F60" s="399" t="s">
        <v>2113</v>
      </c>
      <c r="G60" s="400" t="s">
        <v>113</v>
      </c>
      <c r="H60" s="403">
        <v>3746</v>
      </c>
      <c r="I60" s="400" t="s">
        <v>171</v>
      </c>
      <c r="J60" s="377" t="s">
        <v>2114</v>
      </c>
      <c r="K60" s="499">
        <v>40180</v>
      </c>
      <c r="L60" s="384">
        <v>21299524347</v>
      </c>
      <c r="M60" s="387">
        <v>462174358689</v>
      </c>
    </row>
    <row r="61" spans="1:13" ht="15.75" x14ac:dyDescent="0.25">
      <c r="A61" s="398"/>
      <c r="B61" s="430" t="str">
        <f>IF(O61="","",226542092000+COUNTIF(O$3:$O61,O61)&amp;
IF(UPPER(O61)="MATHS-D","M(D)",IF(UPPER(O61)="MATHS-R","M(R)",
IF(UPPER(O61)="AG-D","A(D)",IF(UPPER(O61)="AG-R","A(R)",
IF(UPPER(O61)="COM-D","C(D)",IF(UPPER(O61)="COM-R","C(R)",
IF(UPPER(O61)="BIO-D","B(D)",IF(UPPER(O61)="BIO-R","B(R)","""")))))))))</f>
        <v/>
      </c>
      <c r="C61" s="398" t="s">
        <v>160</v>
      </c>
      <c r="D61" s="399" t="s">
        <v>2115</v>
      </c>
      <c r="E61" s="399" t="s">
        <v>2116</v>
      </c>
      <c r="F61" s="399" t="s">
        <v>2117</v>
      </c>
      <c r="G61" s="400" t="s">
        <v>136</v>
      </c>
      <c r="H61" s="403">
        <v>3820</v>
      </c>
      <c r="I61" s="400" t="s">
        <v>171</v>
      </c>
      <c r="J61" s="377" t="s">
        <v>284</v>
      </c>
      <c r="K61" s="499">
        <v>40113</v>
      </c>
      <c r="L61" s="384">
        <v>21780463317</v>
      </c>
      <c r="M61" s="387">
        <v>554998534033</v>
      </c>
    </row>
    <row r="62" spans="1:13" ht="15.75" x14ac:dyDescent="0.25">
      <c r="A62" s="398"/>
      <c r="B62" s="430" t="str">
        <f>IF(O62="","",226542092000+COUNTIF(O$3:$O62,O62)&amp;
IF(UPPER(O62)="MATHS-D","M(D)",IF(UPPER(O62)="MATHS-R","M(R)",
IF(UPPER(O62)="AG-D","A(D)",IF(UPPER(O62)="AG-R","A(R)",
IF(UPPER(O62)="COM-D","C(D)",IF(UPPER(O62)="COM-R","C(R)",
IF(UPPER(O62)="BIO-D","B(D)",IF(UPPER(O62)="BIO-R","B(R)","""")))))))))</f>
        <v/>
      </c>
      <c r="C62" s="398" t="s">
        <v>160</v>
      </c>
      <c r="D62" s="399" t="s">
        <v>2118</v>
      </c>
      <c r="E62" s="399" t="s">
        <v>2119</v>
      </c>
      <c r="F62" s="399" t="s">
        <v>2120</v>
      </c>
      <c r="G62" s="400" t="s">
        <v>113</v>
      </c>
      <c r="H62" s="403">
        <v>3651</v>
      </c>
      <c r="I62" s="400" t="s">
        <v>171</v>
      </c>
      <c r="J62" s="377" t="s">
        <v>2121</v>
      </c>
      <c r="K62" s="499">
        <v>40740</v>
      </c>
      <c r="L62" s="384">
        <v>21341077249</v>
      </c>
      <c r="M62" s="387">
        <v>213839224236</v>
      </c>
    </row>
    <row r="63" spans="1:13" ht="15.75" x14ac:dyDescent="0.25">
      <c r="A63" s="398"/>
      <c r="B63" s="430" t="str">
        <f>IF(O63="","",226542092000+COUNTIF(O$3:$O63,O63)&amp;
IF(UPPER(O63)="MATHS-D","M(D)",IF(UPPER(O63)="MATHS-R","M(R)",
IF(UPPER(O63)="AG-D","A(D)",IF(UPPER(O63)="AG-R","A(R)",
IF(UPPER(O63)="COM-D","C(D)",IF(UPPER(O63)="COM-R","C(R)",
IF(UPPER(O63)="BIO-D","B(D)",IF(UPPER(O63)="BIO-R","B(R)","""")))))))))</f>
        <v/>
      </c>
      <c r="C63" s="398" t="s">
        <v>160</v>
      </c>
      <c r="D63" s="399" t="s">
        <v>2122</v>
      </c>
      <c r="E63" s="399" t="s">
        <v>2123</v>
      </c>
      <c r="F63" s="399" t="s">
        <v>2124</v>
      </c>
      <c r="G63" s="400" t="s">
        <v>136</v>
      </c>
      <c r="H63" s="403">
        <v>3829</v>
      </c>
      <c r="I63" s="400" t="s">
        <v>172</v>
      </c>
      <c r="J63" s="377" t="s">
        <v>2125</v>
      </c>
      <c r="K63" s="499">
        <v>39980</v>
      </c>
      <c r="L63" s="384">
        <v>21264709233</v>
      </c>
      <c r="M63" s="387">
        <v>934667669583</v>
      </c>
    </row>
    <row r="64" spans="1:13" ht="15.75" x14ac:dyDescent="0.25">
      <c r="A64" s="398"/>
      <c r="B64" s="430" t="str">
        <f>IF(O64="","",226542092000+COUNTIF(O$3:$O64,O64)&amp;
IF(UPPER(O64)="MATHS-D","M(D)",IF(UPPER(O64)="MATHS-R","M(R)",
IF(UPPER(O64)="AG-D","A(D)",IF(UPPER(O64)="AG-R","A(R)",
IF(UPPER(O64)="COM-D","C(D)",IF(UPPER(O64)="COM-R","C(R)",
IF(UPPER(O64)="BIO-D","B(D)",IF(UPPER(O64)="BIO-R","B(R)","""")))))))))</f>
        <v/>
      </c>
      <c r="C64" s="398" t="s">
        <v>160</v>
      </c>
      <c r="D64" s="399" t="s">
        <v>2126</v>
      </c>
      <c r="E64" s="399" t="s">
        <v>2127</v>
      </c>
      <c r="F64" s="399" t="s">
        <v>756</v>
      </c>
      <c r="G64" s="400" t="s">
        <v>113</v>
      </c>
      <c r="H64" s="403">
        <v>3767</v>
      </c>
      <c r="I64" s="400" t="s">
        <v>171</v>
      </c>
      <c r="J64" s="377" t="s">
        <v>2128</v>
      </c>
      <c r="K64" s="499">
        <v>40207</v>
      </c>
      <c r="L64" s="384">
        <v>21300431701</v>
      </c>
      <c r="M64" s="387">
        <v>445751077164</v>
      </c>
    </row>
    <row r="65" spans="1:13" ht="15.75" x14ac:dyDescent="0.25">
      <c r="A65" s="398"/>
      <c r="B65" s="430" t="str">
        <f>IF(O65="","",226542092000+COUNTIF(O$3:$O65,O65)&amp;
IF(UPPER(O65)="MATHS-D","M(D)",IF(UPPER(O65)="MATHS-R","M(R)",
IF(UPPER(O65)="AG-D","A(D)",IF(UPPER(O65)="AG-R","A(R)",
IF(UPPER(O65)="COM-D","C(D)",IF(UPPER(O65)="COM-R","C(R)",
IF(UPPER(O65)="BIO-D","B(D)",IF(UPPER(O65)="BIO-R","B(R)","""")))))))))</f>
        <v/>
      </c>
      <c r="C65" s="398" t="s">
        <v>160</v>
      </c>
      <c r="D65" s="399" t="s">
        <v>2126</v>
      </c>
      <c r="E65" s="399" t="s">
        <v>2129</v>
      </c>
      <c r="F65" s="399" t="s">
        <v>2130</v>
      </c>
      <c r="G65" s="400" t="s">
        <v>113</v>
      </c>
      <c r="H65" s="403">
        <v>3832</v>
      </c>
      <c r="I65" s="400" t="s">
        <v>171</v>
      </c>
      <c r="J65" s="377"/>
      <c r="K65" s="499"/>
      <c r="L65" s="384" t="s">
        <v>284</v>
      </c>
      <c r="M65" s="150"/>
    </row>
    <row r="66" spans="1:13" ht="15.75" x14ac:dyDescent="0.25">
      <c r="A66" s="398"/>
      <c r="B66" s="430" t="str">
        <f>IF(O66="","",226542092000+COUNTIF(O$3:$O66,O66)&amp;
IF(UPPER(O66)="MATHS-D","M(D)",IF(UPPER(O66)="MATHS-R","M(R)",
IF(UPPER(O66)="AG-D","A(D)",IF(UPPER(O66)="AG-R","A(R)",
IF(UPPER(O66)="COM-D","C(D)",IF(UPPER(O66)="COM-R","C(R)",
IF(UPPER(O66)="BIO-D","B(D)",IF(UPPER(O66)="BIO-R","B(R)","""")))))))))</f>
        <v/>
      </c>
      <c r="C66" s="398" t="s">
        <v>160</v>
      </c>
      <c r="D66" s="399" t="s">
        <v>2131</v>
      </c>
      <c r="E66" s="399" t="s">
        <v>2132</v>
      </c>
      <c r="F66" s="399" t="s">
        <v>2133</v>
      </c>
      <c r="G66" s="400" t="s">
        <v>113</v>
      </c>
      <c r="H66" s="403">
        <v>3760</v>
      </c>
      <c r="I66" s="400" t="s">
        <v>171</v>
      </c>
      <c r="J66" s="377" t="s">
        <v>2134</v>
      </c>
      <c r="K66" s="499">
        <v>40110</v>
      </c>
      <c r="L66" s="384">
        <v>21064768677</v>
      </c>
      <c r="M66" s="387">
        <v>919742842331</v>
      </c>
    </row>
    <row r="67" spans="1:13" ht="15.75" x14ac:dyDescent="0.25">
      <c r="A67" s="398"/>
      <c r="B67" s="430" t="str">
        <f>IF(O67="","",226542092000+COUNTIF(O$3:$O67,O67)&amp;
IF(UPPER(O67)="MATHS-D","M(D)",IF(UPPER(O67)="MATHS-R","M(R)",
IF(UPPER(O67)="AG-D","A(D)",IF(UPPER(O67)="AG-R","A(R)",
IF(UPPER(O67)="COM-D","C(D)",IF(UPPER(O67)="COM-R","C(R)",
IF(UPPER(O67)="BIO-D","B(D)",IF(UPPER(O67)="BIO-R","B(R)","""")))))))))</f>
        <v/>
      </c>
      <c r="C67" s="398" t="s">
        <v>160</v>
      </c>
      <c r="D67" s="399" t="s">
        <v>2135</v>
      </c>
      <c r="E67" s="399" t="s">
        <v>2136</v>
      </c>
      <c r="F67" s="399" t="s">
        <v>1066</v>
      </c>
      <c r="G67" s="400" t="s">
        <v>113</v>
      </c>
      <c r="H67" s="403">
        <v>3766</v>
      </c>
      <c r="I67" s="400" t="s">
        <v>171</v>
      </c>
      <c r="J67" s="377" t="s">
        <v>2137</v>
      </c>
      <c r="K67" s="499">
        <v>40288</v>
      </c>
      <c r="L67" s="384">
        <v>21275535291</v>
      </c>
      <c r="M67" s="387">
        <v>844575625061</v>
      </c>
    </row>
    <row r="68" spans="1:13" ht="15.75" x14ac:dyDescent="0.25">
      <c r="A68" s="398"/>
      <c r="B68" s="430" t="str">
        <f>IF(O68="","",226542092000+COUNTIF(O$3:$O68,O68)&amp;
IF(UPPER(O68)="MATHS-D","M(D)",IF(UPPER(O68)="MATHS-R","M(R)",
IF(UPPER(O68)="AG-D","A(D)",IF(UPPER(O68)="AG-R","A(R)",
IF(UPPER(O68)="COM-D","C(D)",IF(UPPER(O68)="COM-R","C(R)",
IF(UPPER(O68)="BIO-D","B(D)",IF(UPPER(O68)="BIO-R","B(R)","""")))))))))</f>
        <v/>
      </c>
      <c r="C68" s="398" t="s">
        <v>160</v>
      </c>
      <c r="D68" s="399" t="s">
        <v>2138</v>
      </c>
      <c r="E68" s="399" t="s">
        <v>1754</v>
      </c>
      <c r="F68" s="399" t="s">
        <v>1755</v>
      </c>
      <c r="G68" s="400" t="s">
        <v>136</v>
      </c>
      <c r="H68" s="403">
        <v>1208</v>
      </c>
      <c r="I68" s="400" t="s">
        <v>171</v>
      </c>
      <c r="J68" s="377" t="s">
        <v>2139</v>
      </c>
      <c r="K68" s="499">
        <v>39973</v>
      </c>
      <c r="L68" s="384">
        <v>21122839425</v>
      </c>
      <c r="M68" s="387">
        <v>325876233264</v>
      </c>
    </row>
    <row r="69" spans="1:13" ht="15.75" x14ac:dyDescent="0.25">
      <c r="A69" s="398"/>
      <c r="B69" s="430" t="str">
        <f>IF(O69="","",226542092000+COUNTIF(O$3:$O69,O69)&amp;
IF(UPPER(O69)="MATHS-D","M(D)",IF(UPPER(O69)="MATHS-R","M(R)",
IF(UPPER(O69)="AG-D","A(D)",IF(UPPER(O69)="AG-R","A(R)",
IF(UPPER(O69)="COM-D","C(D)",IF(UPPER(O69)="COM-R","C(R)",
IF(UPPER(O69)="BIO-D","B(D)",IF(UPPER(O69)="BIO-R","B(R)","""")))))))))</f>
        <v/>
      </c>
      <c r="C69" s="398" t="s">
        <v>160</v>
      </c>
      <c r="D69" s="399" t="s">
        <v>2140</v>
      </c>
      <c r="E69" s="399" t="s">
        <v>2141</v>
      </c>
      <c r="F69" s="399" t="s">
        <v>2142</v>
      </c>
      <c r="G69" s="400" t="s">
        <v>113</v>
      </c>
      <c r="H69" s="403">
        <v>3691</v>
      </c>
      <c r="I69" s="400" t="s">
        <v>171</v>
      </c>
      <c r="J69" s="377" t="s">
        <v>284</v>
      </c>
      <c r="K69" s="499">
        <v>40237</v>
      </c>
      <c r="L69" s="384">
        <v>21756995601</v>
      </c>
      <c r="M69" s="387" t="s">
        <v>342</v>
      </c>
    </row>
    <row r="70" spans="1:13" ht="15.75" x14ac:dyDescent="0.25">
      <c r="A70" s="398"/>
      <c r="B70" s="430" t="str">
        <f>IF(O70="","",226542092000+COUNTIF(O$3:$O70,O70)&amp;
IF(UPPER(O70)="MATHS-D","M(D)",IF(UPPER(O70)="MATHS-R","M(R)",
IF(UPPER(O70)="AG-D","A(D)",IF(UPPER(O70)="AG-R","A(R)",
IF(UPPER(O70)="COM-D","C(D)",IF(UPPER(O70)="COM-R","C(R)",
IF(UPPER(O70)="BIO-D","B(D)",IF(UPPER(O70)="BIO-R","B(R)","""")))))))))</f>
        <v/>
      </c>
      <c r="C70" s="398" t="s">
        <v>160</v>
      </c>
      <c r="D70" s="399" t="s">
        <v>2143</v>
      </c>
      <c r="E70" s="399" t="s">
        <v>2144</v>
      </c>
      <c r="F70" s="399" t="s">
        <v>2145</v>
      </c>
      <c r="G70" s="400" t="s">
        <v>113</v>
      </c>
      <c r="H70" s="403">
        <v>3835</v>
      </c>
      <c r="I70" s="400" t="s">
        <v>115</v>
      </c>
      <c r="J70" s="377"/>
      <c r="K70" s="499"/>
      <c r="L70" s="384" t="s">
        <v>284</v>
      </c>
      <c r="M70" s="150"/>
    </row>
    <row r="71" spans="1:13" ht="15.75" x14ac:dyDescent="0.25">
      <c r="A71" s="398"/>
      <c r="B71" s="430" t="str">
        <f>IF(O71="","",226542092000+COUNTIF(O$3:$O71,O71)&amp;
IF(UPPER(O71)="MATHS-D","M(D)",IF(UPPER(O71)="MATHS-R","M(R)",
IF(UPPER(O71)="AG-D","A(D)",IF(UPPER(O71)="AG-R","A(R)",
IF(UPPER(O71)="COM-D","C(D)",IF(UPPER(O71)="COM-R","C(R)",
IF(UPPER(O71)="BIO-D","B(D)",IF(UPPER(O71)="BIO-R","B(R)","""")))))))))</f>
        <v/>
      </c>
      <c r="C71" s="398" t="s">
        <v>160</v>
      </c>
      <c r="D71" s="399" t="s">
        <v>2146</v>
      </c>
      <c r="E71" s="399" t="s">
        <v>2147</v>
      </c>
      <c r="F71" s="399" t="s">
        <v>2148</v>
      </c>
      <c r="G71" s="400" t="s">
        <v>113</v>
      </c>
      <c r="H71" s="403">
        <v>3771</v>
      </c>
      <c r="I71" s="400" t="s">
        <v>171</v>
      </c>
      <c r="J71" s="377" t="s">
        <v>2149</v>
      </c>
      <c r="K71" s="499">
        <v>39476</v>
      </c>
      <c r="L71" s="384">
        <v>21096159735</v>
      </c>
      <c r="M71" s="387">
        <v>861000604997</v>
      </c>
    </row>
    <row r="72" spans="1:13" ht="15.75" x14ac:dyDescent="0.25">
      <c r="A72" s="398"/>
      <c r="B72" s="430" t="str">
        <f>IF(O72="","",226542092000+COUNTIF(O$3:$O72,O72)&amp;
IF(UPPER(O72)="MATHS-D","M(D)",IF(UPPER(O72)="MATHS-R","M(R)",
IF(UPPER(O72)="AG-D","A(D)",IF(UPPER(O72)="AG-R","A(R)",
IF(UPPER(O72)="COM-D","C(D)",IF(UPPER(O72)="COM-R","C(R)",
IF(UPPER(O72)="BIO-D","B(D)",IF(UPPER(O72)="BIO-R","B(R)","""")))))))))</f>
        <v/>
      </c>
      <c r="C72" s="398" t="s">
        <v>160</v>
      </c>
      <c r="D72" s="399" t="s">
        <v>2150</v>
      </c>
      <c r="E72" s="399" t="s">
        <v>1581</v>
      </c>
      <c r="F72" s="399" t="s">
        <v>2151</v>
      </c>
      <c r="G72" s="400" t="s">
        <v>113</v>
      </c>
      <c r="H72" s="403">
        <v>3758</v>
      </c>
      <c r="I72" s="400" t="s">
        <v>171</v>
      </c>
      <c r="J72" s="377" t="s">
        <v>2152</v>
      </c>
      <c r="K72" s="499">
        <v>39882</v>
      </c>
      <c r="L72" s="384">
        <v>21003946918</v>
      </c>
      <c r="M72" s="387">
        <v>544362586194</v>
      </c>
    </row>
    <row r="73" spans="1:13" ht="15.75" x14ac:dyDescent="0.25">
      <c r="A73" s="398"/>
      <c r="B73" s="430" t="str">
        <f>IF(O73="","",226542092000+COUNTIF(O$3:$O73,O73)&amp;
IF(UPPER(O73)="MATHS-D","M(D)",IF(UPPER(O73)="MATHS-R","M(R)",
IF(UPPER(O73)="AG-D","A(D)",IF(UPPER(O73)="AG-R","A(R)",
IF(UPPER(O73)="COM-D","C(D)",IF(UPPER(O73)="COM-R","C(R)",
IF(UPPER(O73)="BIO-D","B(D)",IF(UPPER(O73)="BIO-R","B(R)","""")))))))))</f>
        <v/>
      </c>
      <c r="C73" s="398" t="s">
        <v>160</v>
      </c>
      <c r="D73" s="399" t="s">
        <v>2153</v>
      </c>
      <c r="E73" s="399" t="s">
        <v>2154</v>
      </c>
      <c r="F73" s="399" t="s">
        <v>2155</v>
      </c>
      <c r="G73" s="400" t="s">
        <v>113</v>
      </c>
      <c r="H73" s="403">
        <v>3662</v>
      </c>
      <c r="I73" s="400" t="s">
        <v>171</v>
      </c>
      <c r="J73" s="377" t="s">
        <v>284</v>
      </c>
      <c r="K73" s="499">
        <v>40265</v>
      </c>
      <c r="L73" s="384">
        <v>21283002186</v>
      </c>
      <c r="M73" s="387">
        <v>241711425310</v>
      </c>
    </row>
    <row r="74" spans="1:13" ht="31.5" x14ac:dyDescent="0.25">
      <c r="A74" s="398"/>
      <c r="B74" s="430" t="str">
        <f>IF(O74="","",226542092000+COUNTIF(O$3:$O74,O74)&amp;
IF(UPPER(O74)="MATHS-D","M(D)",IF(UPPER(O74)="MATHS-R","M(R)",
IF(UPPER(O74)="AG-D","A(D)",IF(UPPER(O74)="AG-R","A(R)",
IF(UPPER(O74)="COM-D","C(D)",IF(UPPER(O74)="COM-R","C(R)",
IF(UPPER(O74)="BIO-D","B(D)",IF(UPPER(O74)="BIO-R","B(R)","""")))))))))</f>
        <v/>
      </c>
      <c r="C74" s="398" t="s">
        <v>160</v>
      </c>
      <c r="D74" s="399" t="s">
        <v>2156</v>
      </c>
      <c r="E74" s="399" t="s">
        <v>2157</v>
      </c>
      <c r="F74" s="399" t="s">
        <v>2158</v>
      </c>
      <c r="G74" s="400" t="s">
        <v>136</v>
      </c>
      <c r="H74" s="403">
        <v>3732</v>
      </c>
      <c r="I74" s="400" t="s">
        <v>171</v>
      </c>
      <c r="J74" s="377" t="s">
        <v>2159</v>
      </c>
      <c r="K74" s="499">
        <v>39889</v>
      </c>
      <c r="L74" s="384">
        <v>21516415729</v>
      </c>
      <c r="M74" s="387" t="s">
        <v>1174</v>
      </c>
    </row>
    <row r="75" spans="1:13" ht="15.75" x14ac:dyDescent="0.25">
      <c r="A75" s="398"/>
      <c r="B75" s="430" t="str">
        <f>IF(O75="","",226542092000+COUNTIF(O$3:$O75,O75)&amp;
IF(UPPER(O75)="MATHS-D","M(D)",IF(UPPER(O75)="MATHS-R","M(R)",
IF(UPPER(O75)="AG-D","A(D)",IF(UPPER(O75)="AG-R","A(R)",
IF(UPPER(O75)="COM-D","C(D)",IF(UPPER(O75)="COM-R","C(R)",
IF(UPPER(O75)="BIO-D","B(D)",IF(UPPER(O75)="BIO-R","B(R)","""")))))))))</f>
        <v/>
      </c>
      <c r="C75" s="398" t="s">
        <v>160</v>
      </c>
      <c r="D75" s="399" t="s">
        <v>2160</v>
      </c>
      <c r="E75" s="399" t="s">
        <v>2161</v>
      </c>
      <c r="F75" s="399" t="s">
        <v>2162</v>
      </c>
      <c r="G75" s="400" t="s">
        <v>113</v>
      </c>
      <c r="H75" s="403">
        <v>3828</v>
      </c>
      <c r="I75" s="400" t="s">
        <v>172</v>
      </c>
      <c r="J75" s="377"/>
      <c r="K75" s="499"/>
      <c r="L75" s="384">
        <v>21601848318</v>
      </c>
      <c r="M75" s="421" t="s">
        <v>1174</v>
      </c>
    </row>
    <row r="76" spans="1:13" ht="15.75" x14ac:dyDescent="0.25">
      <c r="A76" s="398"/>
      <c r="B76" s="430" t="str">
        <f>IF(O76="","",226542092000+COUNTIF(O$3:$O76,O76)&amp;
IF(UPPER(O76)="MATHS-D","M(D)",IF(UPPER(O76)="MATHS-R","M(R)",
IF(UPPER(O76)="AG-D","A(D)",IF(UPPER(O76)="AG-R","A(R)",
IF(UPPER(O76)="COM-D","C(D)",IF(UPPER(O76)="COM-R","C(R)",
IF(UPPER(O76)="BIO-D","B(D)",IF(UPPER(O76)="BIO-R","B(R)","""")))))))))</f>
        <v/>
      </c>
      <c r="C76" s="398" t="s">
        <v>160</v>
      </c>
      <c r="D76" s="399" t="s">
        <v>2163</v>
      </c>
      <c r="E76" s="399" t="s">
        <v>1321</v>
      </c>
      <c r="F76" s="399" t="s">
        <v>2164</v>
      </c>
      <c r="G76" s="400" t="s">
        <v>113</v>
      </c>
      <c r="H76" s="403">
        <v>3009</v>
      </c>
      <c r="I76" s="400" t="s">
        <v>171</v>
      </c>
      <c r="J76" s="377" t="s">
        <v>2165</v>
      </c>
      <c r="K76" s="499">
        <v>39774</v>
      </c>
      <c r="L76" s="384">
        <v>21480480779</v>
      </c>
      <c r="M76" s="387">
        <v>583225184800</v>
      </c>
    </row>
    <row r="77" spans="1:13" ht="15.75" x14ac:dyDescent="0.25">
      <c r="A77" s="398"/>
      <c r="B77" s="430" t="str">
        <f>IF(O77="","",226542092000+COUNTIF(O$3:$O77,O77)&amp;
IF(UPPER(O77)="MATHS-D","M(D)",IF(UPPER(O77)="MATHS-R","M(R)",
IF(UPPER(O77)="AG-D","A(D)",IF(UPPER(O77)="AG-R","A(R)",
IF(UPPER(O77)="COM-D","C(D)",IF(UPPER(O77)="COM-R","C(R)",
IF(UPPER(O77)="BIO-D","B(D)",IF(UPPER(O77)="BIO-R","B(R)","""")))))))))</f>
        <v/>
      </c>
      <c r="C77" s="398" t="s">
        <v>160</v>
      </c>
      <c r="D77" s="399" t="s">
        <v>1351</v>
      </c>
      <c r="E77" s="399" t="s">
        <v>2166</v>
      </c>
      <c r="F77" s="399" t="s">
        <v>2167</v>
      </c>
      <c r="G77" s="400" t="s">
        <v>113</v>
      </c>
      <c r="H77" s="403">
        <v>3768</v>
      </c>
      <c r="I77" s="400" t="s">
        <v>171</v>
      </c>
      <c r="J77" s="377" t="s">
        <v>284</v>
      </c>
      <c r="K77" s="499">
        <v>39046</v>
      </c>
      <c r="L77" s="384">
        <v>21452243385</v>
      </c>
      <c r="M77" s="387">
        <v>611337550798</v>
      </c>
    </row>
    <row r="78" spans="1:13" ht="15.75" x14ac:dyDescent="0.25">
      <c r="A78" s="398"/>
      <c r="B78" s="430" t="str">
        <f>IF(O78="","",226542092000+COUNTIF(O$3:$O78,O78)&amp;
IF(UPPER(O78)="MATHS-D","M(D)",IF(UPPER(O78)="MATHS-R","M(R)",
IF(UPPER(O78)="AG-D","A(D)",IF(UPPER(O78)="AG-R","A(R)",
IF(UPPER(O78)="COM-D","C(D)",IF(UPPER(O78)="COM-R","C(R)",
IF(UPPER(O78)="BIO-D","B(D)",IF(UPPER(O78)="BIO-R","B(R)","""")))))))))</f>
        <v/>
      </c>
      <c r="C78" s="398" t="s">
        <v>160</v>
      </c>
      <c r="D78" s="399" t="s">
        <v>2168</v>
      </c>
      <c r="E78" s="399" t="s">
        <v>2169</v>
      </c>
      <c r="F78" s="399" t="s">
        <v>2170</v>
      </c>
      <c r="G78" s="400" t="s">
        <v>113</v>
      </c>
      <c r="H78" s="403">
        <v>3764</v>
      </c>
      <c r="I78" s="400" t="s">
        <v>171</v>
      </c>
      <c r="J78" s="377" t="s">
        <v>284</v>
      </c>
      <c r="K78" s="499">
        <v>39801</v>
      </c>
      <c r="L78" s="384">
        <v>21250254393</v>
      </c>
      <c r="M78" s="387">
        <v>428218791943</v>
      </c>
    </row>
    <row r="79" spans="1:13" ht="15.75" x14ac:dyDescent="0.25">
      <c r="A79" s="398"/>
      <c r="B79" s="430" t="str">
        <f>IF(O79="","",226542092000+COUNTIF(O$3:$O79,O79)&amp;
IF(UPPER(O79)="MATHS-D","M(D)",IF(UPPER(O79)="MATHS-R","M(R)",
IF(UPPER(O79)="AG-D","A(D)",IF(UPPER(O79)="AG-R","A(R)",
IF(UPPER(O79)="COM-D","C(D)",IF(UPPER(O79)="COM-R","C(R)",
IF(UPPER(O79)="BIO-D","B(D)",IF(UPPER(O79)="BIO-R","B(R)","""")))))))))</f>
        <v/>
      </c>
      <c r="C79" s="398" t="s">
        <v>160</v>
      </c>
      <c r="D79" s="399" t="s">
        <v>2171</v>
      </c>
      <c r="E79" s="399" t="s">
        <v>2172</v>
      </c>
      <c r="F79" s="399" t="s">
        <v>2173</v>
      </c>
      <c r="G79" s="400" t="s">
        <v>113</v>
      </c>
      <c r="H79" s="403">
        <v>3731</v>
      </c>
      <c r="I79" s="400" t="s">
        <v>170</v>
      </c>
      <c r="J79" s="377" t="s">
        <v>2174</v>
      </c>
      <c r="K79" s="499">
        <v>39966</v>
      </c>
      <c r="L79" s="384">
        <v>21248825899</v>
      </c>
      <c r="M79" s="387">
        <v>271661439157</v>
      </c>
    </row>
    <row r="80" spans="1:13" ht="15.75" x14ac:dyDescent="0.25">
      <c r="A80" s="398"/>
      <c r="B80" s="430" t="str">
        <f>IF(O80="","",226542092000+COUNTIF(O$3:$O80,O80)&amp;
IF(UPPER(O80)="MATHS-D","M(D)",IF(UPPER(O80)="MATHS-R","M(R)",
IF(UPPER(O80)="AG-D","A(D)",IF(UPPER(O80)="AG-R","A(R)",
IF(UPPER(O80)="COM-D","C(D)",IF(UPPER(O80)="COM-R","C(R)",
IF(UPPER(O80)="BIO-D","B(D)",IF(UPPER(O80)="BIO-R","B(R)","""")))))))))</f>
        <v/>
      </c>
      <c r="C80" s="398" t="s">
        <v>160</v>
      </c>
      <c r="D80" s="399" t="s">
        <v>2175</v>
      </c>
      <c r="E80" s="399" t="s">
        <v>2176</v>
      </c>
      <c r="F80" s="399" t="s">
        <v>2177</v>
      </c>
      <c r="G80" s="400" t="s">
        <v>136</v>
      </c>
      <c r="H80" s="403">
        <v>3807</v>
      </c>
      <c r="I80" s="400" t="s">
        <v>171</v>
      </c>
      <c r="J80" s="377" t="s">
        <v>284</v>
      </c>
      <c r="K80" s="499">
        <v>39887</v>
      </c>
      <c r="L80" s="384">
        <v>21406255929</v>
      </c>
      <c r="M80" s="387" t="s">
        <v>342</v>
      </c>
    </row>
    <row r="81" spans="1:13" ht="15.75" x14ac:dyDescent="0.25">
      <c r="A81" s="398"/>
      <c r="B81" s="430" t="str">
        <f>IF(O81="","",226542092000+COUNTIF(O$3:$O81,O81)&amp;
IF(UPPER(O81)="MATHS-D","M(D)",IF(UPPER(O81)="MATHS-R","M(R)",
IF(UPPER(O81)="AG-D","A(D)",IF(UPPER(O81)="AG-R","A(R)",
IF(UPPER(O81)="COM-D","C(D)",IF(UPPER(O81)="COM-R","C(R)",
IF(UPPER(O81)="BIO-D","B(D)",IF(UPPER(O81)="BIO-R","B(R)","""")))))))))</f>
        <v/>
      </c>
      <c r="C81" s="398" t="s">
        <v>160</v>
      </c>
      <c r="D81" s="399" t="s">
        <v>2178</v>
      </c>
      <c r="E81" s="399" t="s">
        <v>2020</v>
      </c>
      <c r="F81" s="399" t="s">
        <v>1322</v>
      </c>
      <c r="G81" s="400" t="s">
        <v>136</v>
      </c>
      <c r="H81" s="403">
        <v>3094</v>
      </c>
      <c r="I81" s="400" t="s">
        <v>171</v>
      </c>
      <c r="J81" s="377" t="s">
        <v>284</v>
      </c>
      <c r="K81" s="499">
        <v>40157</v>
      </c>
      <c r="L81" s="384">
        <v>21670725243</v>
      </c>
      <c r="M81" s="387">
        <v>251043661045</v>
      </c>
    </row>
    <row r="82" spans="1:13" ht="15.75" x14ac:dyDescent="0.25">
      <c r="A82" s="398"/>
      <c r="B82" s="430" t="str">
        <f>IF(O82="","",226542092000+COUNTIF(O$3:$O82,O82)&amp;
IF(UPPER(O82)="MATHS-D","M(D)",IF(UPPER(O82)="MATHS-R","M(R)",
IF(UPPER(O82)="AG-D","A(D)",IF(UPPER(O82)="AG-R","A(R)",
IF(UPPER(O82)="COM-D","C(D)",IF(UPPER(O82)="COM-R","C(R)",
IF(UPPER(O82)="BIO-D","B(D)",IF(UPPER(O82)="BIO-R","B(R)","""")))))))))</f>
        <v/>
      </c>
      <c r="C82" s="398" t="s">
        <v>160</v>
      </c>
      <c r="D82" s="399" t="s">
        <v>2179</v>
      </c>
      <c r="E82" s="399" t="s">
        <v>2180</v>
      </c>
      <c r="F82" s="399" t="s">
        <v>2181</v>
      </c>
      <c r="G82" s="400" t="s">
        <v>113</v>
      </c>
      <c r="H82" s="403">
        <v>3649</v>
      </c>
      <c r="I82" s="400" t="s">
        <v>171</v>
      </c>
      <c r="J82" s="377" t="s">
        <v>284</v>
      </c>
      <c r="K82" s="499">
        <v>39813</v>
      </c>
      <c r="L82" s="384">
        <v>21553713549</v>
      </c>
      <c r="M82" s="387">
        <v>554752254176</v>
      </c>
    </row>
    <row r="83" spans="1:13" ht="15.75" x14ac:dyDescent="0.25">
      <c r="A83" s="398"/>
      <c r="B83" s="430" t="str">
        <f>IF(O83="","",226542092000+COUNTIF(O$3:$O83,O83)&amp;
IF(UPPER(O83)="MATHS-D","M(D)",IF(UPPER(O83)="MATHS-R","M(R)",
IF(UPPER(O83)="AG-D","A(D)",IF(UPPER(O83)="AG-R","A(R)",
IF(UPPER(O83)="COM-D","C(D)",IF(UPPER(O83)="COM-R","C(R)",
IF(UPPER(O83)="BIO-D","B(D)",IF(UPPER(O83)="BIO-R","B(R)","""")))))))))</f>
        <v/>
      </c>
      <c r="C83" s="398" t="s">
        <v>160</v>
      </c>
      <c r="D83" s="399" t="s">
        <v>2182</v>
      </c>
      <c r="E83" s="399" t="s">
        <v>2183</v>
      </c>
      <c r="F83" s="399" t="s">
        <v>2184</v>
      </c>
      <c r="G83" s="400" t="s">
        <v>113</v>
      </c>
      <c r="H83" s="403">
        <v>3753</v>
      </c>
      <c r="I83" s="400" t="s">
        <v>171</v>
      </c>
      <c r="J83" s="377" t="s">
        <v>2185</v>
      </c>
      <c r="K83" s="499">
        <v>40064</v>
      </c>
      <c r="L83" s="384">
        <v>21485387428</v>
      </c>
      <c r="M83" s="387">
        <v>931083985471</v>
      </c>
    </row>
    <row r="84" spans="1:13" ht="15.75" x14ac:dyDescent="0.25">
      <c r="A84" s="398"/>
      <c r="B84" s="430" t="str">
        <f>IF(O84="","",226542092000+COUNTIF(O$3:$O84,O84)&amp;
IF(UPPER(O84)="MATHS-D","M(D)",IF(UPPER(O84)="MATHS-R","M(R)",
IF(UPPER(O84)="AG-D","A(D)",IF(UPPER(O84)="AG-R","A(R)",
IF(UPPER(O84)="COM-D","C(D)",IF(UPPER(O84)="COM-R","C(R)",
IF(UPPER(O84)="BIO-D","B(D)",IF(UPPER(O84)="BIO-R","B(R)","""")))))))))</f>
        <v/>
      </c>
      <c r="C84" s="398" t="s">
        <v>160</v>
      </c>
      <c r="D84" s="399" t="s">
        <v>2186</v>
      </c>
      <c r="E84" s="399" t="s">
        <v>2187</v>
      </c>
      <c r="F84" s="399" t="s">
        <v>2188</v>
      </c>
      <c r="G84" s="400" t="s">
        <v>113</v>
      </c>
      <c r="H84" s="403">
        <v>3751</v>
      </c>
      <c r="I84" s="400" t="s">
        <v>171</v>
      </c>
      <c r="J84" s="377" t="s">
        <v>2189</v>
      </c>
      <c r="K84" s="499">
        <v>39995</v>
      </c>
      <c r="L84" s="384">
        <v>21069946362</v>
      </c>
      <c r="M84" s="387">
        <v>625436484069</v>
      </c>
    </row>
    <row r="85" spans="1:13" ht="15.75" x14ac:dyDescent="0.25">
      <c r="A85" s="398"/>
      <c r="B85" s="430" t="str">
        <f>IF(O85="","",226542092000+COUNTIF(O$3:$O85,O85)&amp;
IF(UPPER(O85)="MATHS-D","M(D)",IF(UPPER(O85)="MATHS-R","M(R)",
IF(UPPER(O85)="AG-D","A(D)",IF(UPPER(O85)="AG-R","A(R)",
IF(UPPER(O85)="COM-D","C(D)",IF(UPPER(O85)="COM-R","C(R)",
IF(UPPER(O85)="BIO-D","B(D)",IF(UPPER(O85)="BIO-R","B(R)","""")))))))))</f>
        <v/>
      </c>
      <c r="C85" s="398" t="s">
        <v>160</v>
      </c>
      <c r="D85" s="399" t="s">
        <v>2190</v>
      </c>
      <c r="E85" s="399" t="s">
        <v>2191</v>
      </c>
      <c r="F85" s="399" t="s">
        <v>2192</v>
      </c>
      <c r="G85" s="400" t="s">
        <v>113</v>
      </c>
      <c r="H85" s="403">
        <v>3834</v>
      </c>
      <c r="I85" s="400" t="s">
        <v>172</v>
      </c>
      <c r="J85" s="377" t="s">
        <v>284</v>
      </c>
      <c r="K85" s="499">
        <v>39613</v>
      </c>
      <c r="L85" s="384">
        <v>21759727452</v>
      </c>
      <c r="M85" s="387" t="s">
        <v>342</v>
      </c>
    </row>
    <row r="86" spans="1:13" ht="15.75" x14ac:dyDescent="0.25">
      <c r="A86" s="398"/>
      <c r="B86" s="430" t="str">
        <f>IF(O86="","",226542092000+COUNTIF(O$3:$O86,O86)&amp;
IF(UPPER(O86)="MATHS-D","M(D)",IF(UPPER(O86)="MATHS-R","M(R)",
IF(UPPER(O86)="AG-D","A(D)",IF(UPPER(O86)="AG-R","A(R)",
IF(UPPER(O86)="COM-D","C(D)",IF(UPPER(O86)="COM-R","C(R)",
IF(UPPER(O86)="BIO-D","B(D)",IF(UPPER(O86)="BIO-R","B(R)","""")))))))))</f>
        <v/>
      </c>
      <c r="C86" s="398" t="s">
        <v>160</v>
      </c>
      <c r="D86" s="399" t="s">
        <v>2193</v>
      </c>
      <c r="E86" s="399" t="s">
        <v>2194</v>
      </c>
      <c r="F86" s="399" t="s">
        <v>2195</v>
      </c>
      <c r="G86" s="400" t="s">
        <v>113</v>
      </c>
      <c r="H86" s="403">
        <v>3836</v>
      </c>
      <c r="I86" s="400" t="s">
        <v>171</v>
      </c>
      <c r="J86" s="377" t="s">
        <v>2196</v>
      </c>
      <c r="K86" s="499">
        <v>40131</v>
      </c>
      <c r="L86" s="384">
        <v>21194194324</v>
      </c>
      <c r="M86" s="387">
        <v>711776444953</v>
      </c>
    </row>
    <row r="87" spans="1:13" ht="15.75" x14ac:dyDescent="0.25">
      <c r="A87" s="398"/>
      <c r="B87" s="430" t="str">
        <f>IF(O87="","",226542092000+COUNTIF(O$3:$O87,O87)&amp;
IF(UPPER(O87)="MATHS-D","M(D)",IF(UPPER(O87)="MATHS-R","M(R)",
IF(UPPER(O87)="AG-D","A(D)",IF(UPPER(O87)="AG-R","A(R)",
IF(UPPER(O87)="COM-D","C(D)",IF(UPPER(O87)="COM-R","C(R)",
IF(UPPER(O87)="BIO-D","B(D)",IF(UPPER(O87)="BIO-R","B(R)","""")))))))))</f>
        <v/>
      </c>
      <c r="C87" s="398" t="s">
        <v>160</v>
      </c>
      <c r="D87" s="399" t="s">
        <v>2197</v>
      </c>
      <c r="E87" s="399" t="s">
        <v>2198</v>
      </c>
      <c r="F87" s="399" t="s">
        <v>2199</v>
      </c>
      <c r="G87" s="400" t="s">
        <v>136</v>
      </c>
      <c r="H87" s="403">
        <v>3740</v>
      </c>
      <c r="I87" s="400" t="s">
        <v>171</v>
      </c>
      <c r="J87" s="377"/>
      <c r="K87" s="499"/>
      <c r="L87" s="384" t="s">
        <v>284</v>
      </c>
      <c r="M87" s="150"/>
    </row>
    <row r="88" spans="1:13" ht="15.75" x14ac:dyDescent="0.25">
      <c r="A88" s="398"/>
      <c r="B88" s="430" t="str">
        <f>IF(O88="","",226542092000+COUNTIF(O$3:$O88,O88)&amp;
IF(UPPER(O88)="MATHS-D","M(D)",IF(UPPER(O88)="MATHS-R","M(R)",
IF(UPPER(O88)="AG-D","A(D)",IF(UPPER(O88)="AG-R","A(R)",
IF(UPPER(O88)="COM-D","C(D)",IF(UPPER(O88)="COM-R","C(R)",
IF(UPPER(O88)="BIO-D","B(D)",IF(UPPER(O88)="BIO-R","B(R)","""")))))))))</f>
        <v/>
      </c>
      <c r="C88" s="398" t="s">
        <v>160</v>
      </c>
      <c r="D88" s="399" t="s">
        <v>2200</v>
      </c>
      <c r="E88" s="399" t="s">
        <v>582</v>
      </c>
      <c r="F88" s="399" t="s">
        <v>2201</v>
      </c>
      <c r="G88" s="400" t="s">
        <v>113</v>
      </c>
      <c r="H88" s="403">
        <v>3743</v>
      </c>
      <c r="I88" s="400" t="s">
        <v>171</v>
      </c>
      <c r="J88" s="377" t="s">
        <v>284</v>
      </c>
      <c r="K88" s="499">
        <v>39814</v>
      </c>
      <c r="L88" s="384">
        <v>21726182815</v>
      </c>
      <c r="M88" s="387">
        <v>650299272081</v>
      </c>
    </row>
    <row r="89" spans="1:13" ht="15.75" x14ac:dyDescent="0.25">
      <c r="A89" s="398"/>
      <c r="B89" s="430" t="str">
        <f>IF(O89="","",226542092000+COUNTIF(O$3:$O89,O89)&amp;
IF(UPPER(O89)="MATHS-D","M(D)",IF(UPPER(O89)="MATHS-R","M(R)",
IF(UPPER(O89)="AG-D","A(D)",IF(UPPER(O89)="AG-R","A(R)",
IF(UPPER(O89)="COM-D","C(D)",IF(UPPER(O89)="COM-R","C(R)",
IF(UPPER(O89)="BIO-D","B(D)",IF(UPPER(O89)="BIO-R","B(R)","""")))))))))</f>
        <v/>
      </c>
      <c r="C89" s="398" t="s">
        <v>160</v>
      </c>
      <c r="D89" s="399" t="s">
        <v>2202</v>
      </c>
      <c r="E89" s="399" t="s">
        <v>2203</v>
      </c>
      <c r="F89" s="399" t="s">
        <v>2204</v>
      </c>
      <c r="G89" s="400" t="s">
        <v>113</v>
      </c>
      <c r="H89" s="403">
        <v>3703</v>
      </c>
      <c r="I89" s="400" t="s">
        <v>172</v>
      </c>
      <c r="J89" s="377" t="s">
        <v>284</v>
      </c>
      <c r="K89" s="499">
        <v>39880</v>
      </c>
      <c r="L89" s="384">
        <v>21266500822</v>
      </c>
      <c r="M89" s="387">
        <v>888213942940</v>
      </c>
    </row>
    <row r="90" spans="1:13" ht="15.75" x14ac:dyDescent="0.25">
      <c r="A90" s="398"/>
      <c r="B90" s="430" t="str">
        <f>IF(O90="","",226542092000+COUNTIF(O$3:$O90,O90)&amp;
IF(UPPER(O90)="MATHS-D","M(D)",IF(UPPER(O90)="MATHS-R","M(R)",
IF(UPPER(O90)="AG-D","A(D)",IF(UPPER(O90)="AG-R","A(R)",
IF(UPPER(O90)="COM-D","C(D)",IF(UPPER(O90)="COM-R","C(R)",
IF(UPPER(O90)="BIO-D","B(D)",IF(UPPER(O90)="BIO-R","B(R)","""")))))))))</f>
        <v/>
      </c>
      <c r="C90" s="398" t="s">
        <v>160</v>
      </c>
      <c r="D90" s="399" t="s">
        <v>2205</v>
      </c>
      <c r="E90" s="399" t="s">
        <v>2206</v>
      </c>
      <c r="F90" s="399" t="s">
        <v>2207</v>
      </c>
      <c r="G90" s="400" t="s">
        <v>113</v>
      </c>
      <c r="H90" s="403">
        <v>3823</v>
      </c>
      <c r="I90" s="400" t="s">
        <v>171</v>
      </c>
      <c r="J90" s="377" t="s">
        <v>2208</v>
      </c>
      <c r="K90" s="499">
        <v>39994</v>
      </c>
      <c r="L90" s="384">
        <v>21670881698</v>
      </c>
      <c r="M90" s="387" t="s">
        <v>342</v>
      </c>
    </row>
    <row r="91" spans="1:13" ht="15.75" x14ac:dyDescent="0.25">
      <c r="A91" s="398"/>
      <c r="B91" s="430" t="str">
        <f>IF(O91="","",226542092000+COUNTIF(O$3:$O91,O91)&amp;
IF(UPPER(O91)="MATHS-D","M(D)",IF(UPPER(O91)="MATHS-R","M(R)",
IF(UPPER(O91)="AG-D","A(D)",IF(UPPER(O91)="AG-R","A(R)",
IF(UPPER(O91)="COM-D","C(D)",IF(UPPER(O91)="COM-R","C(R)",
IF(UPPER(O91)="BIO-D","B(D)",IF(UPPER(O91)="BIO-R","B(R)","""")))))))))</f>
        <v/>
      </c>
      <c r="C91" s="398" t="s">
        <v>160</v>
      </c>
      <c r="D91" s="399" t="s">
        <v>2209</v>
      </c>
      <c r="E91" s="399" t="s">
        <v>2210</v>
      </c>
      <c r="F91" s="399" t="s">
        <v>2211</v>
      </c>
      <c r="G91" s="400" t="s">
        <v>113</v>
      </c>
      <c r="H91" s="403">
        <v>3742</v>
      </c>
      <c r="I91" s="400" t="s">
        <v>171</v>
      </c>
      <c r="J91" s="377" t="s">
        <v>284</v>
      </c>
      <c r="K91" s="499">
        <v>39814</v>
      </c>
      <c r="L91" s="384">
        <v>21273571235</v>
      </c>
      <c r="M91" s="387">
        <v>541955254091</v>
      </c>
    </row>
    <row r="92" spans="1:13" ht="15.75" x14ac:dyDescent="0.25">
      <c r="A92" s="398"/>
      <c r="B92" s="430" t="str">
        <f>IF(O92="","",226542092000+COUNTIF(O$3:$O92,O92)&amp;
IF(UPPER(O92)="MATHS-D","M(D)",IF(UPPER(O92)="MATHS-R","M(R)",
IF(UPPER(O92)="AG-D","A(D)",IF(UPPER(O92)="AG-R","A(R)",
IF(UPPER(O92)="COM-D","C(D)",IF(UPPER(O92)="COM-R","C(R)",
IF(UPPER(O92)="BIO-D","B(D)",IF(UPPER(O92)="BIO-R","B(R)","""")))))))))</f>
        <v/>
      </c>
      <c r="C92" s="398" t="s">
        <v>160</v>
      </c>
      <c r="D92" s="399" t="s">
        <v>2212</v>
      </c>
      <c r="E92" s="399" t="s">
        <v>2213</v>
      </c>
      <c r="F92" s="399" t="s">
        <v>516</v>
      </c>
      <c r="G92" s="400" t="s">
        <v>113</v>
      </c>
      <c r="H92" s="403">
        <v>3757</v>
      </c>
      <c r="I92" s="400" t="s">
        <v>171</v>
      </c>
      <c r="J92" s="377" t="s">
        <v>284</v>
      </c>
      <c r="K92" s="499">
        <v>40323</v>
      </c>
      <c r="L92" s="384">
        <v>21600904197</v>
      </c>
      <c r="M92" s="387" t="s">
        <v>342</v>
      </c>
    </row>
    <row r="93" spans="1:13" ht="15.75" x14ac:dyDescent="0.25">
      <c r="A93" s="398"/>
      <c r="B93" s="430" t="str">
        <f>IF(O93="","",226542092000+COUNTIF(O$3:$O93,O93)&amp;
IF(UPPER(O93)="MATHS-D","M(D)",IF(UPPER(O93)="MATHS-R","M(R)",
IF(UPPER(O93)="AG-D","A(D)",IF(UPPER(O93)="AG-R","A(R)",
IF(UPPER(O93)="COM-D","C(D)",IF(UPPER(O93)="COM-R","C(R)",
IF(UPPER(O93)="BIO-D","B(D)",IF(UPPER(O93)="BIO-R","B(R)","""")))))))))</f>
        <v/>
      </c>
      <c r="C93" s="398" t="s">
        <v>160</v>
      </c>
      <c r="D93" s="399" t="s">
        <v>2214</v>
      </c>
      <c r="E93" s="399" t="s">
        <v>2215</v>
      </c>
      <c r="F93" s="399" t="s">
        <v>2216</v>
      </c>
      <c r="G93" s="400" t="s">
        <v>113</v>
      </c>
      <c r="H93" s="403">
        <v>3750</v>
      </c>
      <c r="I93" s="400" t="s">
        <v>171</v>
      </c>
      <c r="J93" s="377" t="s">
        <v>284</v>
      </c>
      <c r="K93" s="499">
        <v>40105</v>
      </c>
      <c r="L93" s="384">
        <v>21391924740</v>
      </c>
      <c r="M93" s="387" t="s">
        <v>342</v>
      </c>
    </row>
    <row r="94" spans="1:13" ht="15.75" x14ac:dyDescent="0.25">
      <c r="A94" s="398"/>
      <c r="B94" s="430" t="str">
        <f>IF(O94="","",226542092000+COUNTIF(O$3:$O94,O94)&amp;
IF(UPPER(O94)="MATHS-D","M(D)",IF(UPPER(O94)="MATHS-R","M(R)",
IF(UPPER(O94)="AG-D","A(D)",IF(UPPER(O94)="AG-R","A(R)",
IF(UPPER(O94)="COM-D","C(D)",IF(UPPER(O94)="COM-R","C(R)",
IF(UPPER(O94)="BIO-D","B(D)",IF(UPPER(O94)="BIO-R","B(R)","""")))))))))</f>
        <v/>
      </c>
      <c r="C94" s="398" t="s">
        <v>160</v>
      </c>
      <c r="D94" s="399" t="s">
        <v>2217</v>
      </c>
      <c r="E94" s="399" t="s">
        <v>2218</v>
      </c>
      <c r="F94" s="399" t="s">
        <v>2219</v>
      </c>
      <c r="G94" s="400" t="s">
        <v>113</v>
      </c>
      <c r="H94" s="403">
        <v>3755</v>
      </c>
      <c r="I94" s="400" t="s">
        <v>171</v>
      </c>
      <c r="J94" s="377" t="s">
        <v>2220</v>
      </c>
      <c r="K94" s="499">
        <v>39946</v>
      </c>
      <c r="L94" s="384">
        <v>21493390654</v>
      </c>
      <c r="M94" s="387" t="s">
        <v>342</v>
      </c>
    </row>
    <row r="95" spans="1:13" ht="15.75" x14ac:dyDescent="0.25">
      <c r="A95" s="398"/>
      <c r="B95" s="430" t="str">
        <f>IF(O95="","",226542092000+COUNTIF(O$3:$O95,O95)&amp;
IF(UPPER(O95)="MATHS-D","M(D)",IF(UPPER(O95)="MATHS-R","M(R)",
IF(UPPER(O95)="AG-D","A(D)",IF(UPPER(O95)="AG-R","A(R)",
IF(UPPER(O95)="COM-D","C(D)",IF(UPPER(O95)="COM-R","C(R)",
IF(UPPER(O95)="BIO-D","B(D)",IF(UPPER(O95)="BIO-R","B(R)","""")))))))))</f>
        <v/>
      </c>
      <c r="C95" s="398" t="s">
        <v>160</v>
      </c>
      <c r="D95" s="399" t="s">
        <v>2221</v>
      </c>
      <c r="E95" s="399" t="s">
        <v>2222</v>
      </c>
      <c r="F95" s="399" t="s">
        <v>2223</v>
      </c>
      <c r="G95" s="400" t="s">
        <v>113</v>
      </c>
      <c r="H95" s="403">
        <v>3729</v>
      </c>
      <c r="I95" s="400" t="s">
        <v>170</v>
      </c>
      <c r="J95" s="377" t="s">
        <v>284</v>
      </c>
      <c r="K95" s="499">
        <v>40397</v>
      </c>
      <c r="L95" s="384">
        <v>21106494987</v>
      </c>
      <c r="M95" s="387">
        <v>874096586040</v>
      </c>
    </row>
    <row r="96" spans="1:13" ht="15.75" x14ac:dyDescent="0.25">
      <c r="A96" s="398"/>
      <c r="B96" s="430" t="str">
        <f>IF(O96="","",226542092000+COUNTIF(O$3:$O96,O96)&amp;
IF(UPPER(O96)="MATHS-D","M(D)",IF(UPPER(O96)="MATHS-R","M(R)",
IF(UPPER(O96)="AG-D","A(D)",IF(UPPER(O96)="AG-R","A(R)",
IF(UPPER(O96)="COM-D","C(D)",IF(UPPER(O96)="COM-R","C(R)",
IF(UPPER(O96)="BIO-D","B(D)",IF(UPPER(O96)="BIO-R","B(R)","""")))))))))</f>
        <v/>
      </c>
      <c r="C96" s="398" t="s">
        <v>160</v>
      </c>
      <c r="D96" s="399" t="s">
        <v>2224</v>
      </c>
      <c r="E96" s="399" t="s">
        <v>2225</v>
      </c>
      <c r="F96" s="399" t="s">
        <v>2226</v>
      </c>
      <c r="G96" s="400" t="s">
        <v>113</v>
      </c>
      <c r="H96" s="403">
        <v>3754</v>
      </c>
      <c r="I96" s="400" t="s">
        <v>171</v>
      </c>
      <c r="J96" s="377" t="s">
        <v>284</v>
      </c>
      <c r="K96" s="499">
        <v>40280</v>
      </c>
      <c r="L96" s="384">
        <v>21370439754</v>
      </c>
      <c r="M96" s="387">
        <v>789457445276</v>
      </c>
    </row>
    <row r="97" spans="1:13" ht="15.75" x14ac:dyDescent="0.25">
      <c r="A97" s="398"/>
      <c r="B97" s="430" t="str">
        <f>IF(O97="","",226542092000+COUNTIF(O$3:$O97,O97)&amp;
IF(UPPER(O97)="MATHS-D","M(D)",IF(UPPER(O97)="MATHS-R","M(R)",
IF(UPPER(O97)="AG-D","A(D)",IF(UPPER(O97)="AG-R","A(R)",
IF(UPPER(O97)="COM-D","C(D)",IF(UPPER(O97)="COM-R","C(R)",
IF(UPPER(O97)="BIO-D","B(D)",IF(UPPER(O97)="BIO-R","B(R)","""")))))))))</f>
        <v/>
      </c>
      <c r="C97" s="398" t="s">
        <v>160</v>
      </c>
      <c r="D97" s="399" t="s">
        <v>2227</v>
      </c>
      <c r="E97" s="399" t="s">
        <v>2228</v>
      </c>
      <c r="F97" s="399" t="s">
        <v>2229</v>
      </c>
      <c r="G97" s="400" t="s">
        <v>113</v>
      </c>
      <c r="H97" s="403">
        <v>3741</v>
      </c>
      <c r="I97" s="400" t="s">
        <v>171</v>
      </c>
      <c r="J97" s="377" t="s">
        <v>2230</v>
      </c>
      <c r="K97" s="499">
        <v>39896</v>
      </c>
      <c r="L97" s="384">
        <v>21002036663</v>
      </c>
      <c r="M97" s="387">
        <v>615288436463</v>
      </c>
    </row>
    <row r="98" spans="1:13" ht="15.75" x14ac:dyDescent="0.25">
      <c r="A98" s="398"/>
      <c r="B98" s="430" t="str">
        <f>IF(O98="","",226542092000+COUNTIF(O$3:$O98,O98)&amp;
IF(UPPER(O98)="MATHS-D","M(D)",IF(UPPER(O98)="MATHS-R","M(R)",
IF(UPPER(O98)="AG-D","A(D)",IF(UPPER(O98)="AG-R","A(R)",
IF(UPPER(O98)="COM-D","C(D)",IF(UPPER(O98)="COM-R","C(R)",
IF(UPPER(O98)="BIO-D","B(D)",IF(UPPER(O98)="BIO-R","B(R)","""")))))))))</f>
        <v/>
      </c>
      <c r="C98" s="398" t="s">
        <v>160</v>
      </c>
      <c r="D98" s="399" t="s">
        <v>1416</v>
      </c>
      <c r="E98" s="399" t="s">
        <v>2231</v>
      </c>
      <c r="F98" s="399" t="s">
        <v>2232</v>
      </c>
      <c r="G98" s="400" t="s">
        <v>136</v>
      </c>
      <c r="H98" s="403">
        <v>3784</v>
      </c>
      <c r="I98" s="400" t="s">
        <v>171</v>
      </c>
      <c r="J98" s="377" t="s">
        <v>2233</v>
      </c>
      <c r="K98" s="499">
        <v>40060</v>
      </c>
      <c r="L98" s="384">
        <v>21306275248</v>
      </c>
      <c r="M98" s="387">
        <v>603892815640</v>
      </c>
    </row>
    <row r="99" spans="1:13" ht="15.75" x14ac:dyDescent="0.25">
      <c r="A99" s="398"/>
      <c r="B99" s="430" t="str">
        <f>IF(O99="","",226542092000+COUNTIF(O$3:$O99,O99)&amp;
IF(UPPER(O99)="MATHS-D","M(D)",IF(UPPER(O99)="MATHS-R","M(R)",
IF(UPPER(O99)="AG-D","A(D)",IF(UPPER(O99)="AG-R","A(R)",
IF(UPPER(O99)="COM-D","C(D)",IF(UPPER(O99)="COM-R","C(R)",
IF(UPPER(O99)="BIO-D","B(D)",IF(UPPER(O99)="BIO-R","B(R)","""")))))))))</f>
        <v/>
      </c>
      <c r="C99" s="398" t="s">
        <v>160</v>
      </c>
      <c r="D99" s="399" t="s">
        <v>2234</v>
      </c>
      <c r="E99" s="399" t="s">
        <v>2235</v>
      </c>
      <c r="F99" s="399" t="s">
        <v>2236</v>
      </c>
      <c r="G99" s="400" t="s">
        <v>113</v>
      </c>
      <c r="H99" s="403">
        <v>3034</v>
      </c>
      <c r="I99" s="400" t="s">
        <v>171</v>
      </c>
      <c r="J99" s="377" t="s">
        <v>284</v>
      </c>
      <c r="K99" s="499">
        <v>39706</v>
      </c>
      <c r="L99" s="384">
        <v>21246288091</v>
      </c>
      <c r="M99" s="387">
        <v>423878149570</v>
      </c>
    </row>
    <row r="100" spans="1:13" ht="15.75" x14ac:dyDescent="0.25">
      <c r="A100" s="398"/>
      <c r="B100" s="430" t="str">
        <f>IF(O100="","",226542092000+COUNTIF(O$3:$O100,O100)&amp;
IF(UPPER(O100)="MATHS-D","M(D)",IF(UPPER(O100)="MATHS-R","M(R)",
IF(UPPER(O100)="AG-D","A(D)",IF(UPPER(O100)="AG-R","A(R)",
IF(UPPER(O100)="COM-D","C(D)",IF(UPPER(O100)="COM-R","C(R)",
IF(UPPER(O100)="BIO-D","B(D)",IF(UPPER(O100)="BIO-R","B(R)","""")))))))))</f>
        <v/>
      </c>
      <c r="C100" s="398" t="s">
        <v>160</v>
      </c>
      <c r="D100" s="399" t="s">
        <v>2237</v>
      </c>
      <c r="E100" s="399" t="s">
        <v>2238</v>
      </c>
      <c r="F100" s="399" t="s">
        <v>2239</v>
      </c>
      <c r="G100" s="400" t="s">
        <v>113</v>
      </c>
      <c r="H100" s="403">
        <v>3814</v>
      </c>
      <c r="I100" s="400" t="s">
        <v>171</v>
      </c>
      <c r="J100" s="377" t="s">
        <v>284</v>
      </c>
      <c r="K100" s="499">
        <v>39893</v>
      </c>
      <c r="L100" s="384">
        <v>21745284720</v>
      </c>
      <c r="M100" s="387">
        <v>650099145236</v>
      </c>
    </row>
    <row r="101" spans="1:13" ht="15.75" x14ac:dyDescent="0.25">
      <c r="A101" s="398"/>
      <c r="B101" s="430" t="str">
        <f>IF(O101="","",226542092000+COUNTIF(O$3:$O101,O101)&amp;
IF(UPPER(O101)="MATHS-D","M(D)",IF(UPPER(O101)="MATHS-R","M(R)",
IF(UPPER(O101)="AG-D","A(D)",IF(UPPER(O101)="AG-R","A(R)",
IF(UPPER(O101)="COM-D","C(D)",IF(UPPER(O101)="COM-R","C(R)",
IF(UPPER(O101)="BIO-D","B(D)",IF(UPPER(O101)="BIO-R","B(R)","""")))))))))</f>
        <v/>
      </c>
      <c r="C101" s="398" t="s">
        <v>160</v>
      </c>
      <c r="D101" s="399" t="s">
        <v>2240</v>
      </c>
      <c r="E101" s="399" t="s">
        <v>2241</v>
      </c>
      <c r="F101" s="399" t="s">
        <v>2242</v>
      </c>
      <c r="G101" s="400" t="s">
        <v>113</v>
      </c>
      <c r="H101" s="403">
        <v>3783</v>
      </c>
      <c r="I101" s="400" t="s">
        <v>171</v>
      </c>
      <c r="J101" s="377" t="s">
        <v>284</v>
      </c>
      <c r="K101" s="499">
        <v>39665</v>
      </c>
      <c r="L101" s="384">
        <v>21743155437</v>
      </c>
      <c r="M101" s="387">
        <v>353928302740</v>
      </c>
    </row>
    <row r="102" spans="1:13" ht="15.75" x14ac:dyDescent="0.25">
      <c r="A102" s="398"/>
      <c r="B102" s="430" t="str">
        <f>IF(O102="","",226542092000+COUNTIF(O$3:$O102,O102)&amp;
IF(UPPER(O102)="MATHS-D","M(D)",IF(UPPER(O102)="MATHS-R","M(R)",
IF(UPPER(O102)="AG-D","A(D)",IF(UPPER(O102)="AG-R","A(R)",
IF(UPPER(O102)="COM-D","C(D)",IF(UPPER(O102)="COM-R","C(R)",
IF(UPPER(O102)="BIO-D","B(D)",IF(UPPER(O102)="BIO-R","B(R)","""")))))))))</f>
        <v/>
      </c>
      <c r="C102" s="398" t="s">
        <v>160</v>
      </c>
      <c r="D102" s="399" t="s">
        <v>2243</v>
      </c>
      <c r="E102" s="399" t="s">
        <v>2244</v>
      </c>
      <c r="F102" s="399" t="s">
        <v>2245</v>
      </c>
      <c r="G102" s="400" t="s">
        <v>136</v>
      </c>
      <c r="H102" s="403">
        <v>742</v>
      </c>
      <c r="I102" s="400" t="s">
        <v>171</v>
      </c>
      <c r="J102" s="377" t="s">
        <v>2246</v>
      </c>
      <c r="K102" s="499">
        <v>39933</v>
      </c>
      <c r="L102" s="384">
        <v>21279920289</v>
      </c>
      <c r="M102" s="387">
        <v>532650277626</v>
      </c>
    </row>
    <row r="103" spans="1:13" ht="15.75" x14ac:dyDescent="0.25">
      <c r="A103" s="398"/>
      <c r="B103" s="430" t="str">
        <f>IF(O103="","",226542092000+COUNTIF(O$3:$O103,O103)&amp;
IF(UPPER(O103)="MATHS-D","M(D)",IF(UPPER(O103)="MATHS-R","M(R)",
IF(UPPER(O103)="AG-D","A(D)",IF(UPPER(O103)="AG-R","A(R)",
IF(UPPER(O103)="COM-D","C(D)",IF(UPPER(O103)="COM-R","C(R)",
IF(UPPER(O103)="BIO-D","B(D)",IF(UPPER(O103)="BIO-R","B(R)","""")))))))))</f>
        <v/>
      </c>
      <c r="C103" s="398" t="s">
        <v>160</v>
      </c>
      <c r="D103" s="399" t="s">
        <v>2247</v>
      </c>
      <c r="E103" s="399" t="s">
        <v>2248</v>
      </c>
      <c r="F103" s="399" t="s">
        <v>2249</v>
      </c>
      <c r="G103" s="400" t="s">
        <v>113</v>
      </c>
      <c r="H103" s="403">
        <v>3745</v>
      </c>
      <c r="I103" s="400" t="s">
        <v>171</v>
      </c>
      <c r="J103" s="377" t="s">
        <v>2250</v>
      </c>
      <c r="K103" s="499">
        <v>39666</v>
      </c>
      <c r="L103" s="384">
        <v>21294325635</v>
      </c>
      <c r="M103" s="387">
        <v>267619354997</v>
      </c>
    </row>
    <row r="104" spans="1:13" ht="15.75" x14ac:dyDescent="0.25">
      <c r="A104" s="398"/>
      <c r="B104" s="430" t="str">
        <f>IF(O104="","",226542092000+COUNTIF(O$3:$O104,O104)&amp;
IF(UPPER(O104)="MATHS-D","M(D)",IF(UPPER(O104)="MATHS-R","M(R)",
IF(UPPER(O104)="AG-D","A(D)",IF(UPPER(O104)="AG-R","A(R)",
IF(UPPER(O104)="COM-D","C(D)",IF(UPPER(O104)="COM-R","C(R)",
IF(UPPER(O104)="BIO-D","B(D)",IF(UPPER(O104)="BIO-R","B(R)","""")))))))))</f>
        <v/>
      </c>
      <c r="C104" s="398" t="s">
        <v>160</v>
      </c>
      <c r="D104" s="399" t="s">
        <v>2251</v>
      </c>
      <c r="E104" s="399" t="s">
        <v>2147</v>
      </c>
      <c r="F104" s="399" t="s">
        <v>2252</v>
      </c>
      <c r="G104" s="400" t="s">
        <v>113</v>
      </c>
      <c r="H104" s="403">
        <v>3756</v>
      </c>
      <c r="I104" s="400" t="s">
        <v>171</v>
      </c>
      <c r="J104" s="377" t="s">
        <v>2253</v>
      </c>
      <c r="K104" s="499">
        <v>39574</v>
      </c>
      <c r="L104" s="384">
        <v>21490511200</v>
      </c>
      <c r="M104" s="387">
        <v>843591236052</v>
      </c>
    </row>
    <row r="105" spans="1:13" ht="15.75" x14ac:dyDescent="0.25">
      <c r="A105" s="398"/>
      <c r="B105" s="430" t="str">
        <f>IF(O105="","",226542092000+COUNTIF(O$3:$O105,O105)&amp;
IF(UPPER(O105)="MATHS-D","M(D)",IF(UPPER(O105)="MATHS-R","M(R)",
IF(UPPER(O105)="AG-D","A(D)",IF(UPPER(O105)="AG-R","A(R)",
IF(UPPER(O105)="COM-D","C(D)",IF(UPPER(O105)="COM-R","C(R)",
IF(UPPER(O105)="BIO-D","B(D)",IF(UPPER(O105)="BIO-R","B(R)","""")))))))))</f>
        <v/>
      </c>
      <c r="C105" s="398" t="s">
        <v>160</v>
      </c>
      <c r="D105" s="399" t="s">
        <v>2254</v>
      </c>
      <c r="E105" s="399" t="s">
        <v>2255</v>
      </c>
      <c r="F105" s="399" t="s">
        <v>2256</v>
      </c>
      <c r="G105" s="400" t="s">
        <v>113</v>
      </c>
      <c r="H105" s="403">
        <v>3681</v>
      </c>
      <c r="I105" s="400" t="s">
        <v>171</v>
      </c>
      <c r="J105" s="377" t="s">
        <v>284</v>
      </c>
      <c r="K105" s="499">
        <v>39976</v>
      </c>
      <c r="L105" s="384">
        <v>21435491940</v>
      </c>
      <c r="M105" s="387">
        <v>844118523465</v>
      </c>
    </row>
    <row r="106" spans="1:13" ht="15.75" x14ac:dyDescent="0.25">
      <c r="A106" s="398"/>
      <c r="B106" s="430" t="str">
        <f>IF(O106="","",226542092000+COUNTIF(O$3:$O106,O106)&amp;
IF(UPPER(O106)="MATHS-D","M(D)",IF(UPPER(O106)="MATHS-R","M(R)",
IF(UPPER(O106)="AG-D","A(D)",IF(UPPER(O106)="AG-R","A(R)",
IF(UPPER(O106)="COM-D","C(D)",IF(UPPER(O106)="COM-R","C(R)",
IF(UPPER(O106)="BIO-D","B(D)",IF(UPPER(O106)="BIO-R","B(R)","""")))))))))</f>
        <v/>
      </c>
      <c r="C106" s="398" t="s">
        <v>160</v>
      </c>
      <c r="D106" s="399" t="s">
        <v>2257</v>
      </c>
      <c r="E106" s="399" t="s">
        <v>2258</v>
      </c>
      <c r="F106" s="399" t="s">
        <v>2259</v>
      </c>
      <c r="G106" s="400" t="s">
        <v>113</v>
      </c>
      <c r="H106" s="403">
        <v>3739</v>
      </c>
      <c r="I106" s="400" t="s">
        <v>171</v>
      </c>
      <c r="J106" s="377" t="s">
        <v>284</v>
      </c>
      <c r="K106" s="499">
        <v>39673</v>
      </c>
      <c r="L106" s="384">
        <v>21061374652</v>
      </c>
      <c r="M106" s="387" t="s">
        <v>342</v>
      </c>
    </row>
    <row r="107" spans="1:13" ht="15.75" x14ac:dyDescent="0.25">
      <c r="A107" s="398"/>
      <c r="B107" s="430" t="str">
        <f>IF(O107="","",226542092000+COUNTIF(O$3:$O107,O107)&amp;
IF(UPPER(O107)="MATHS-D","M(D)",IF(UPPER(O107)="MATHS-R","M(R)",
IF(UPPER(O107)="AG-D","A(D)",IF(UPPER(O107)="AG-R","A(R)",
IF(UPPER(O107)="COM-D","C(D)",IF(UPPER(O107)="COM-R","C(R)",
IF(UPPER(O107)="BIO-D","B(D)",IF(UPPER(O107)="BIO-R","B(R)","""")))))))))</f>
        <v/>
      </c>
      <c r="C107" s="398" t="s">
        <v>160</v>
      </c>
      <c r="D107" s="399" t="s">
        <v>2260</v>
      </c>
      <c r="E107" s="399" t="s">
        <v>2261</v>
      </c>
      <c r="F107" s="399" t="s">
        <v>835</v>
      </c>
      <c r="G107" s="400" t="s">
        <v>113</v>
      </c>
      <c r="H107" s="403">
        <v>1550</v>
      </c>
      <c r="I107" s="400" t="s">
        <v>171</v>
      </c>
      <c r="J107" s="377" t="s">
        <v>2262</v>
      </c>
      <c r="K107" s="499">
        <v>39448</v>
      </c>
      <c r="L107" s="384">
        <v>21393539178</v>
      </c>
      <c r="M107" s="387" t="s">
        <v>342</v>
      </c>
    </row>
    <row r="108" spans="1:13" ht="15.75" x14ac:dyDescent="0.25">
      <c r="A108" s="398"/>
      <c r="B108" s="430" t="str">
        <f>IF(O108="","",226542092000+COUNTIF(O$3:$O108,O108)&amp;
IF(UPPER(O108)="MATHS-D","M(D)",IF(UPPER(O108)="MATHS-R","M(R)",
IF(UPPER(O108)="AG-D","A(D)",IF(UPPER(O108)="AG-R","A(R)",
IF(UPPER(O108)="COM-D","C(D)",IF(UPPER(O108)="COM-R","C(R)",
IF(UPPER(O108)="BIO-D","B(D)",IF(UPPER(O108)="BIO-R","B(R)","""")))))))))</f>
        <v/>
      </c>
      <c r="C108" s="398" t="s">
        <v>160</v>
      </c>
      <c r="D108" s="399" t="s">
        <v>2033</v>
      </c>
      <c r="E108" s="399" t="s">
        <v>2263</v>
      </c>
      <c r="F108" s="399" t="s">
        <v>583</v>
      </c>
      <c r="G108" s="400" t="s">
        <v>113</v>
      </c>
      <c r="H108" s="403">
        <v>3698</v>
      </c>
      <c r="I108" s="400" t="s">
        <v>171</v>
      </c>
      <c r="J108" s="377"/>
      <c r="K108" s="499"/>
      <c r="L108" s="384" t="s">
        <v>284</v>
      </c>
      <c r="M108" s="150"/>
    </row>
    <row r="109" spans="1:13" ht="15.75" x14ac:dyDescent="0.25">
      <c r="A109" s="398"/>
      <c r="B109" s="430" t="str">
        <f>IF(O109="","",226542092000+COUNTIF(O$3:$O109,O109)&amp;
IF(UPPER(O109)="MATHS-D","M(D)",IF(UPPER(O109)="MATHS-R","M(R)",
IF(UPPER(O109)="AG-D","A(D)",IF(UPPER(O109)="AG-R","A(R)",
IF(UPPER(O109)="COM-D","C(D)",IF(UPPER(O109)="COM-R","C(R)",
IF(UPPER(O109)="BIO-D","B(D)",IF(UPPER(O109)="BIO-R","B(R)","""")))))))))</f>
        <v/>
      </c>
      <c r="C109" s="398" t="s">
        <v>160</v>
      </c>
      <c r="D109" s="399" t="s">
        <v>2264</v>
      </c>
      <c r="E109" s="399" t="s">
        <v>671</v>
      </c>
      <c r="F109" s="399" t="s">
        <v>2265</v>
      </c>
      <c r="G109" s="400" t="s">
        <v>113</v>
      </c>
      <c r="H109" s="403">
        <v>3738</v>
      </c>
      <c r="I109" s="400" t="s">
        <v>171</v>
      </c>
      <c r="J109" s="377" t="s">
        <v>2266</v>
      </c>
      <c r="K109" s="499">
        <v>39396</v>
      </c>
      <c r="L109" s="384">
        <v>21170178927</v>
      </c>
      <c r="M109" s="387">
        <v>280034316697</v>
      </c>
    </row>
    <row r="110" spans="1:13" ht="15.75" x14ac:dyDescent="0.25">
      <c r="A110" s="398"/>
      <c r="B110" s="430" t="str">
        <f>IF(O110="","",226542092000+COUNTIF(O$3:$O110,O110)&amp;
IF(UPPER(O110)="MATHS-D","M(D)",IF(UPPER(O110)="MATHS-R","M(R)",
IF(UPPER(O110)="AG-D","A(D)",IF(UPPER(O110)="AG-R","A(R)",
IF(UPPER(O110)="COM-D","C(D)",IF(UPPER(O110)="COM-R","C(R)",
IF(UPPER(O110)="BIO-D","B(D)",IF(UPPER(O110)="BIO-R","B(R)","""")))))))))</f>
        <v/>
      </c>
      <c r="C110" s="398" t="s">
        <v>160</v>
      </c>
      <c r="D110" s="399" t="s">
        <v>707</v>
      </c>
      <c r="E110" s="399" t="s">
        <v>2267</v>
      </c>
      <c r="F110" s="399" t="s">
        <v>2268</v>
      </c>
      <c r="G110" s="400" t="s">
        <v>136</v>
      </c>
      <c r="H110" s="403">
        <v>3780</v>
      </c>
      <c r="I110" s="400" t="s">
        <v>172</v>
      </c>
      <c r="J110" s="377" t="s">
        <v>2269</v>
      </c>
      <c r="K110" s="499">
        <v>39739</v>
      </c>
      <c r="L110" s="384">
        <v>21137003918</v>
      </c>
      <c r="M110" s="387" t="s">
        <v>342</v>
      </c>
    </row>
    <row r="111" spans="1:13" ht="15.75" x14ac:dyDescent="0.25">
      <c r="A111" s="398"/>
      <c r="B111" s="430" t="str">
        <f>IF(O111="","",226542092000+COUNTIF(O$3:$O111,O111)&amp;
IF(UPPER(O111)="MATHS-D","M(D)",IF(UPPER(O111)="MATHS-R","M(R)",
IF(UPPER(O111)="AG-D","A(D)",IF(UPPER(O111)="AG-R","A(R)",
IF(UPPER(O111)="COM-D","C(D)",IF(UPPER(O111)="COM-R","C(R)",
IF(UPPER(O111)="BIO-D","B(D)",IF(UPPER(O111)="BIO-R","B(R)","""")))))))))</f>
        <v/>
      </c>
      <c r="C111" s="398" t="s">
        <v>160</v>
      </c>
      <c r="D111" s="399" t="s">
        <v>2270</v>
      </c>
      <c r="E111" s="399" t="s">
        <v>2271</v>
      </c>
      <c r="F111" s="399" t="s">
        <v>2272</v>
      </c>
      <c r="G111" s="400" t="s">
        <v>113</v>
      </c>
      <c r="H111" s="403">
        <v>3710</v>
      </c>
      <c r="I111" s="400" t="s">
        <v>171</v>
      </c>
      <c r="J111" s="377" t="s">
        <v>2273</v>
      </c>
      <c r="K111" s="499">
        <v>39548</v>
      </c>
      <c r="L111" s="384">
        <v>21559679615</v>
      </c>
      <c r="M111" s="387" t="s">
        <v>342</v>
      </c>
    </row>
    <row r="112" spans="1:13" ht="15.75" x14ac:dyDescent="0.25">
      <c r="A112" s="398"/>
      <c r="B112" s="430" t="str">
        <f>IF(O112="","",226542092000+COUNTIF(O$3:$O112,O112)&amp;
IF(UPPER(O112)="MATHS-D","M(D)",IF(UPPER(O112)="MATHS-R","M(R)",
IF(UPPER(O112)="AG-D","A(D)",IF(UPPER(O112)="AG-R","A(R)",
IF(UPPER(O112)="COM-D","C(D)",IF(UPPER(O112)="COM-R","C(R)",
IF(UPPER(O112)="BIO-D","B(D)",IF(UPPER(O112)="BIO-R","B(R)","""")))))))))</f>
        <v/>
      </c>
      <c r="C112" s="398" t="s">
        <v>160</v>
      </c>
      <c r="D112" s="399" t="s">
        <v>2274</v>
      </c>
      <c r="E112" s="399" t="s">
        <v>2275</v>
      </c>
      <c r="F112" s="399" t="s">
        <v>2276</v>
      </c>
      <c r="G112" s="400" t="s">
        <v>113</v>
      </c>
      <c r="H112" s="403">
        <v>3770</v>
      </c>
      <c r="I112" s="400" t="s">
        <v>171</v>
      </c>
      <c r="J112" s="377" t="s">
        <v>284</v>
      </c>
      <c r="K112" s="499">
        <v>40068</v>
      </c>
      <c r="L112" s="384">
        <v>22567484622</v>
      </c>
      <c r="M112" s="387">
        <v>875043359990</v>
      </c>
    </row>
    <row r="113" spans="1:14" ht="15.75" x14ac:dyDescent="0.25">
      <c r="A113" s="398"/>
      <c r="B113" s="430" t="str">
        <f>IF(O113="","",226542092000+COUNTIF(O$3:$O113,O113)&amp;
IF(UPPER(O113)="MATHS-D","M(D)",IF(UPPER(O113)="MATHS-R","M(R)",
IF(UPPER(O113)="AG-D","A(D)",IF(UPPER(O113)="AG-R","A(R)",
IF(UPPER(O113)="COM-D","C(D)",IF(UPPER(O113)="COM-R","C(R)",
IF(UPPER(O113)="BIO-D","B(D)",IF(UPPER(O113)="BIO-R","B(R)","""")))))))))</f>
        <v/>
      </c>
      <c r="C113" s="398" t="s">
        <v>160</v>
      </c>
      <c r="D113" s="399" t="s">
        <v>2277</v>
      </c>
      <c r="E113" s="399" t="s">
        <v>2278</v>
      </c>
      <c r="F113" s="399" t="s">
        <v>2279</v>
      </c>
      <c r="G113" s="400" t="s">
        <v>113</v>
      </c>
      <c r="H113" s="403">
        <v>3749</v>
      </c>
      <c r="I113" s="400" t="s">
        <v>171</v>
      </c>
      <c r="J113" s="377" t="s">
        <v>284</v>
      </c>
      <c r="K113" s="499">
        <v>40013</v>
      </c>
      <c r="L113" s="384">
        <v>21636123167</v>
      </c>
      <c r="M113" s="387">
        <v>925137315283</v>
      </c>
    </row>
    <row r="114" spans="1:14" ht="15.75" x14ac:dyDescent="0.25">
      <c r="A114" s="398"/>
      <c r="B114" s="430" t="str">
        <f>IF(O114="","",226542092000+COUNTIF(O$3:$O114,O114)&amp;
IF(UPPER(O114)="MATHS-D","M(D)",IF(UPPER(O114)="MATHS-R","M(R)",
IF(UPPER(O114)="AG-D","A(D)",IF(UPPER(O114)="AG-R","A(R)",
IF(UPPER(O114)="COM-D","C(D)",IF(UPPER(O114)="COM-R","C(R)",
IF(UPPER(O114)="BIO-D","B(D)",IF(UPPER(O114)="BIO-R","B(R)","""")))))))))</f>
        <v/>
      </c>
      <c r="C114" s="398" t="s">
        <v>160</v>
      </c>
      <c r="D114" s="399" t="s">
        <v>2280</v>
      </c>
      <c r="E114" s="399" t="s">
        <v>2281</v>
      </c>
      <c r="F114" s="399" t="s">
        <v>1702</v>
      </c>
      <c r="G114" s="400" t="s">
        <v>113</v>
      </c>
      <c r="H114" s="403">
        <v>3171</v>
      </c>
      <c r="I114" s="400" t="s">
        <v>171</v>
      </c>
      <c r="J114" s="377" t="s">
        <v>2282</v>
      </c>
      <c r="K114" s="499">
        <v>40150</v>
      </c>
      <c r="L114" s="384">
        <v>21618403101</v>
      </c>
      <c r="M114" s="387">
        <v>109869254188</v>
      </c>
    </row>
    <row r="115" spans="1:14" ht="15.75" x14ac:dyDescent="0.25">
      <c r="A115" s="398"/>
      <c r="B115" s="430" t="str">
        <f>IF(O115="","",226542092000+COUNTIF(O$3:$O115,O115)&amp;
IF(UPPER(O115)="MATHS-D","M(D)",IF(UPPER(O115)="MATHS-R","M(R)",
IF(UPPER(O115)="AG-D","A(D)",IF(UPPER(O115)="AG-R","A(R)",
IF(UPPER(O115)="COM-D","C(D)",IF(UPPER(O115)="COM-R","C(R)",
IF(UPPER(O115)="BIO-D","B(D)",IF(UPPER(O115)="BIO-R","B(R)","""")))))))))</f>
        <v/>
      </c>
      <c r="C115" s="398" t="s">
        <v>160</v>
      </c>
      <c r="D115" s="399" t="s">
        <v>2283</v>
      </c>
      <c r="E115" s="399" t="s">
        <v>2284</v>
      </c>
      <c r="F115" s="399" t="s">
        <v>2285</v>
      </c>
      <c r="G115" s="400" t="s">
        <v>113</v>
      </c>
      <c r="H115" s="403">
        <v>3765</v>
      </c>
      <c r="I115" s="400" t="s">
        <v>171</v>
      </c>
      <c r="J115" s="377" t="s">
        <v>284</v>
      </c>
      <c r="K115" s="499">
        <v>40070</v>
      </c>
      <c r="L115" s="384">
        <v>21373781802</v>
      </c>
      <c r="M115" s="387" t="s">
        <v>342</v>
      </c>
    </row>
    <row r="116" spans="1:14" ht="15.75" x14ac:dyDescent="0.25">
      <c r="A116" s="398"/>
      <c r="B116" s="430" t="str">
        <f>IF(O116="","",226542092000+COUNTIF(O$3:$O116,O116)&amp;
IF(UPPER(O116)="MATHS-D","M(D)",IF(UPPER(O116)="MATHS-R","M(R)",
IF(UPPER(O116)="AG-D","A(D)",IF(UPPER(O116)="AG-R","A(R)",
IF(UPPER(O116)="COM-D","C(D)",IF(UPPER(O116)="COM-R","C(R)",
IF(UPPER(O116)="BIO-D","B(D)",IF(UPPER(O116)="BIO-R","B(R)","""")))))))))</f>
        <v/>
      </c>
      <c r="C116" s="398" t="s">
        <v>160</v>
      </c>
      <c r="D116" s="399" t="s">
        <v>2286</v>
      </c>
      <c r="E116" s="399" t="s">
        <v>2287</v>
      </c>
      <c r="F116" s="399" t="s">
        <v>2288</v>
      </c>
      <c r="G116" s="400" t="s">
        <v>113</v>
      </c>
      <c r="H116" s="403">
        <v>3679</v>
      </c>
      <c r="I116" s="400" t="s">
        <v>171</v>
      </c>
      <c r="J116" s="377" t="s">
        <v>284</v>
      </c>
      <c r="K116" s="499">
        <v>39971</v>
      </c>
      <c r="L116" s="384">
        <v>21643347026</v>
      </c>
      <c r="M116" s="387">
        <v>711125091919</v>
      </c>
    </row>
    <row r="117" spans="1:14" ht="15.75" x14ac:dyDescent="0.25">
      <c r="A117" s="398"/>
      <c r="B117" s="430" t="str">
        <f>IF(O117="","",226542092000+COUNTIF(O$3:$O117,O117)&amp;
IF(UPPER(O117)="MATHS-D","M(D)",IF(UPPER(O117)="MATHS-R","M(R)",
IF(UPPER(O117)="AG-D","A(D)",IF(UPPER(O117)="AG-R","A(R)",
IF(UPPER(O117)="COM-D","C(D)",IF(UPPER(O117)="COM-R","C(R)",
IF(UPPER(O117)="BIO-D","B(D)",IF(UPPER(O117)="BIO-R","B(R)","""")))))))))</f>
        <v/>
      </c>
      <c r="C117" s="398" t="s">
        <v>160</v>
      </c>
      <c r="D117" s="399" t="s">
        <v>2289</v>
      </c>
      <c r="E117" s="399" t="s">
        <v>2290</v>
      </c>
      <c r="F117" s="399" t="s">
        <v>2291</v>
      </c>
      <c r="G117" s="400" t="s">
        <v>113</v>
      </c>
      <c r="H117" s="403">
        <v>3683</v>
      </c>
      <c r="I117" s="400" t="s">
        <v>171</v>
      </c>
      <c r="J117" s="377" t="s">
        <v>284</v>
      </c>
      <c r="K117" s="499">
        <v>39700</v>
      </c>
      <c r="L117" s="384">
        <v>21542377127</v>
      </c>
      <c r="M117" s="387">
        <v>539588010805</v>
      </c>
    </row>
    <row r="118" spans="1:14" ht="15.75" x14ac:dyDescent="0.25">
      <c r="A118" s="398"/>
      <c r="B118" s="430" t="str">
        <f>IF(O118="","",226542092000+COUNTIF(O$3:$O118,O118)&amp;
IF(UPPER(O118)="MATHS-D","M(D)",IF(UPPER(O118)="MATHS-R","M(R)",
IF(UPPER(O118)="AG-D","A(D)",IF(UPPER(O118)="AG-R","A(R)",
IF(UPPER(O118)="COM-D","C(D)",IF(UPPER(O118)="COM-R","C(R)",
IF(UPPER(O118)="BIO-D","B(D)",IF(UPPER(O118)="BIO-R","B(R)","""")))))))))</f>
        <v/>
      </c>
      <c r="C118" s="398" t="s">
        <v>160</v>
      </c>
      <c r="D118" s="399" t="s">
        <v>2292</v>
      </c>
      <c r="E118" s="399" t="s">
        <v>2293</v>
      </c>
      <c r="F118" s="399" t="s">
        <v>2294</v>
      </c>
      <c r="G118" s="400" t="s">
        <v>113</v>
      </c>
      <c r="H118" s="403">
        <v>3844</v>
      </c>
      <c r="I118" s="400" t="s">
        <v>172</v>
      </c>
      <c r="J118" s="377" t="s">
        <v>2295</v>
      </c>
      <c r="K118" s="499">
        <v>40137</v>
      </c>
      <c r="L118" s="384">
        <v>21510463213</v>
      </c>
      <c r="M118" s="387">
        <v>464655672483</v>
      </c>
    </row>
    <row r="119" spans="1:14" ht="15.75" x14ac:dyDescent="0.25">
      <c r="A119" s="398"/>
      <c r="B119" s="430" t="str">
        <f>IF(O119="","",226542092000+COUNTIF(O$3:$O119,O119)&amp;
IF(UPPER(O119)="MATHS-D","M(D)",IF(UPPER(O119)="MATHS-R","M(R)",
IF(UPPER(O119)="AG-D","A(D)",IF(UPPER(O119)="AG-R","A(R)",
IF(UPPER(O119)="COM-D","C(D)",IF(UPPER(O119)="COM-R","C(R)",
IF(UPPER(O119)="BIO-D","B(D)",IF(UPPER(O119)="BIO-R","B(R)","""")))))))))</f>
        <v/>
      </c>
      <c r="C119" s="398" t="s">
        <v>160</v>
      </c>
      <c r="D119" s="399" t="s">
        <v>2296</v>
      </c>
      <c r="E119" s="399" t="s">
        <v>2297</v>
      </c>
      <c r="F119" s="399" t="s">
        <v>2298</v>
      </c>
      <c r="G119" s="400" t="s">
        <v>113</v>
      </c>
      <c r="H119" s="403">
        <v>3817</v>
      </c>
      <c r="I119" s="400" t="s">
        <v>172</v>
      </c>
      <c r="J119" s="377" t="s">
        <v>284</v>
      </c>
      <c r="K119" s="499">
        <v>39207</v>
      </c>
      <c r="L119" s="384">
        <v>21584783275</v>
      </c>
      <c r="M119" s="387" t="s">
        <v>342</v>
      </c>
      <c r="N119" s="481"/>
    </row>
    <row r="120" spans="1:14" ht="15.75" x14ac:dyDescent="0.25">
      <c r="D120" s="12" t="s">
        <v>2907</v>
      </c>
    </row>
  </sheetData>
  <autoFilter ref="A2:M119" xr:uid="{A5A5F639-A77F-48F7-8363-D43D590FCC70}"/>
  <pageMargins left="0.25" right="0.25" top="0.75" bottom="0.75" header="0.3" footer="0.3"/>
  <pageSetup paperSize="9" scale="25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66188-9692-4122-BA42-26A3F9F75614}">
  <sheetPr codeName="Sheet27"/>
  <dimension ref="A1:B5"/>
  <sheetViews>
    <sheetView workbookViewId="0">
      <selection activeCell="B5" sqref="B5"/>
    </sheetView>
  </sheetViews>
  <sheetFormatPr defaultRowHeight="15" x14ac:dyDescent="0.25"/>
  <cols>
    <col min="1" max="1" width="17.7109375" bestFit="1" customWidth="1"/>
    <col min="2" max="2" width="21.85546875" bestFit="1" customWidth="1"/>
  </cols>
  <sheetData>
    <row r="1" spans="1:2" x14ac:dyDescent="0.25">
      <c r="A1" s="532" t="s">
        <v>2299</v>
      </c>
      <c r="B1" s="533">
        <v>2.2000000000000002</v>
      </c>
    </row>
    <row r="2" spans="1:2" x14ac:dyDescent="0.25">
      <c r="A2" s="532" t="s">
        <v>2901</v>
      </c>
      <c r="B2" t="s">
        <v>2902</v>
      </c>
    </row>
    <row r="3" spans="1:2" x14ac:dyDescent="0.25">
      <c r="A3" s="532" t="s">
        <v>2300</v>
      </c>
      <c r="B3" t="s">
        <v>2903</v>
      </c>
    </row>
    <row r="4" spans="1:2" x14ac:dyDescent="0.25">
      <c r="A4" s="532" t="s">
        <v>2301</v>
      </c>
    </row>
    <row r="5" spans="1:2" ht="30" x14ac:dyDescent="0.25">
      <c r="A5" s="532" t="s">
        <v>2302</v>
      </c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1E254-F99B-42A9-9FBD-EE950D2F186C}">
  <sheetPr codeName="Sheet16">
    <pageSetUpPr fitToPage="1"/>
  </sheetPr>
  <dimension ref="A1:AP179"/>
  <sheetViews>
    <sheetView workbookViewId="0">
      <pane xSplit="4" topLeftCell="H1" activePane="topRight" state="frozen"/>
      <selection activeCell="A15" sqref="A15"/>
      <selection pane="topRight" activeCell="L2" sqref="L2:N2"/>
    </sheetView>
  </sheetViews>
  <sheetFormatPr defaultRowHeight="15" customHeight="1" x14ac:dyDescent="0.25"/>
  <cols>
    <col min="1" max="1" width="6.7109375" style="18" bestFit="1" customWidth="1"/>
    <col min="2" max="2" width="10.5703125" style="18" bestFit="1" customWidth="1"/>
    <col min="3" max="3" width="6.7109375" style="18" bestFit="1" customWidth="1"/>
    <col min="4" max="4" width="22.28515625" style="19" bestFit="1" customWidth="1"/>
    <col min="5" max="5" width="28.28515625" style="19" bestFit="1" customWidth="1"/>
    <col min="6" max="6" width="21.85546875" style="19" bestFit="1" customWidth="1"/>
    <col min="7" max="9" width="6.7109375" style="18" bestFit="1" customWidth="1"/>
    <col min="10" max="10" width="11.28515625" style="18" bestFit="1" customWidth="1"/>
    <col min="11" max="11" width="11.85546875" style="494" bestFit="1" customWidth="1"/>
    <col min="12" max="12" width="13.7109375" style="18" bestFit="1" customWidth="1"/>
    <col min="13" max="13" width="18.85546875" style="153" bestFit="1" customWidth="1"/>
    <col min="14" max="14" width="23.85546875" style="494" bestFit="1" customWidth="1"/>
    <col min="15" max="15" width="11.140625" style="18" bestFit="1" customWidth="1"/>
    <col min="16" max="16" width="9.140625" style="18" customWidth="1"/>
    <col min="17" max="16384" width="9.140625" style="18"/>
  </cols>
  <sheetData>
    <row r="1" spans="1:42" ht="105.75" x14ac:dyDescent="0.25">
      <c r="A1" s="555" t="s">
        <v>176</v>
      </c>
      <c r="B1" s="555" t="s">
        <v>127</v>
      </c>
      <c r="C1" s="555" t="s">
        <v>125</v>
      </c>
      <c r="D1" s="555" t="s">
        <v>129</v>
      </c>
      <c r="E1" s="555" t="s">
        <v>131</v>
      </c>
      <c r="F1" s="555" t="s">
        <v>133</v>
      </c>
      <c r="G1" s="555" t="s">
        <v>135</v>
      </c>
      <c r="H1" s="555" t="s">
        <v>137</v>
      </c>
      <c r="I1" s="555" t="s">
        <v>138</v>
      </c>
      <c r="J1" s="555" t="s">
        <v>139</v>
      </c>
      <c r="K1" s="502" t="s">
        <v>140</v>
      </c>
      <c r="L1" s="374" t="s">
        <v>709</v>
      </c>
      <c r="M1" s="374" t="s">
        <v>175</v>
      </c>
      <c r="N1" s="481" t="s">
        <v>177</v>
      </c>
      <c r="O1" s="12" t="s">
        <v>1934</v>
      </c>
    </row>
    <row r="2" spans="1:42" ht="15.75" x14ac:dyDescent="0.25">
      <c r="A2" s="58">
        <v>1</v>
      </c>
      <c r="B2" s="58">
        <v>2</v>
      </c>
      <c r="C2" s="58">
        <v>3</v>
      </c>
      <c r="D2" s="58">
        <v>4</v>
      </c>
      <c r="E2" s="58">
        <v>5</v>
      </c>
      <c r="F2" s="58">
        <v>6</v>
      </c>
      <c r="G2" s="58">
        <v>7</v>
      </c>
      <c r="H2" s="58">
        <v>8</v>
      </c>
      <c r="I2" s="58">
        <v>9</v>
      </c>
      <c r="J2" s="58">
        <v>10</v>
      </c>
      <c r="K2" s="58">
        <v>11</v>
      </c>
      <c r="L2" s="58">
        <v>12</v>
      </c>
      <c r="M2" s="58">
        <v>13</v>
      </c>
      <c r="N2" s="58">
        <v>14</v>
      </c>
      <c r="O2" s="58">
        <v>15</v>
      </c>
    </row>
    <row r="3" spans="1:42" ht="15.75" x14ac:dyDescent="0.25">
      <c r="A3" s="398">
        <v>1</v>
      </c>
      <c r="B3" s="420" t="str">
        <f>IF(O3="","",1200+COUNTIF(O1:$O$172,O3)&amp;
IF(UPPER(O3)="MATHS-D","M(D)",IF(UPPER(O3)="MATHS-R","M(R)",
IF(UPPER(O3)="AG-D","A(D)",IF(UPPER(O3)="AG-R","A(R)",
IF(UPPER(O3)="COM-D","C(D)",IF(UPPER(O3)="COM-R","C(R)",
IF(UPPER(O3)="BIO-D","B(D)",IF(UPPER(O3)="BIO-R","B(R)","""")))))))))</f>
        <v>1217C(R)</v>
      </c>
      <c r="C3" s="398" t="s">
        <v>110</v>
      </c>
      <c r="D3" s="399" t="s">
        <v>2303</v>
      </c>
      <c r="E3" s="399" t="s">
        <v>2304</v>
      </c>
      <c r="F3" s="399" t="s">
        <v>2305</v>
      </c>
      <c r="G3" s="400" t="s">
        <v>113</v>
      </c>
      <c r="H3" s="400">
        <v>1004</v>
      </c>
      <c r="I3" s="400" t="s">
        <v>170</v>
      </c>
      <c r="J3" s="420"/>
      <c r="K3" s="501">
        <v>39223</v>
      </c>
      <c r="L3" s="377">
        <v>21204822785</v>
      </c>
      <c r="M3" s="432">
        <v>893320678232</v>
      </c>
      <c r="N3" s="481">
        <v>45830</v>
      </c>
      <c r="O3" s="374" t="s">
        <v>1960</v>
      </c>
    </row>
    <row r="4" spans="1:42" ht="15.75" x14ac:dyDescent="0.25">
      <c r="A4" s="398">
        <v>2</v>
      </c>
      <c r="B4" s="420" t="str">
        <f>IF(O4="","",1200+COUNTIF(O$3:$O4,O4)&amp;
IF(UPPER(O4)="MATHS-D","M(D)",IF(UPPER(O4)="MATHS-R","M(R)",
IF(UPPER(O4)="AG-D","A(D)",IF(UPPER(O4)="AG-R","A(R)",
IF(UPPER(O4)="COM-D","C(D)",IF(UPPER(O4)="COM-R","C(R)",
IF(UPPER(O4)="BIO-D","B(D)",IF(UPPER(O4)="BIO-R","B(R)","""")))))))))</f>
        <v>1202C(R)</v>
      </c>
      <c r="C4" s="398" t="s">
        <v>110</v>
      </c>
      <c r="D4" s="399" t="s">
        <v>2306</v>
      </c>
      <c r="E4" s="399" t="s">
        <v>2307</v>
      </c>
      <c r="F4" s="399" t="s">
        <v>2308</v>
      </c>
      <c r="G4" s="400" t="s">
        <v>136</v>
      </c>
      <c r="H4" s="400">
        <v>3581</v>
      </c>
      <c r="I4" s="400" t="s">
        <v>115</v>
      </c>
      <c r="J4" s="398"/>
      <c r="K4" s="501">
        <v>40076</v>
      </c>
      <c r="L4" s="384">
        <v>21191582670</v>
      </c>
      <c r="M4" s="404">
        <v>672481751047</v>
      </c>
      <c r="N4" s="481">
        <v>45498</v>
      </c>
      <c r="O4" s="374" t="s">
        <v>1960</v>
      </c>
    </row>
    <row r="5" spans="1:42" ht="15.75" x14ac:dyDescent="0.25">
      <c r="A5" s="398">
        <v>3</v>
      </c>
      <c r="B5" s="420" t="str">
        <f>IF(O5="","",1200+COUNTIF(O$3:$O5,O5)&amp;
IF(UPPER(O5)="MATHS-D","M(D)",IF(UPPER(O5)="MATHS-R","M(R)",
IF(UPPER(O5)="AG-D","A(D)",IF(UPPER(O5)="AG-R","A(R)",
IF(UPPER(O5)="COM-D","C(D)",IF(UPPER(O5)="COM-R","C(R)",
IF(UPPER(O5)="BIO-D","B(D)",IF(UPPER(O5)="BIO-R","B(R)","""")))))))))</f>
        <v>1203C(R)</v>
      </c>
      <c r="C5" s="398" t="s">
        <v>110</v>
      </c>
      <c r="D5" s="399" t="s">
        <v>2309</v>
      </c>
      <c r="E5" s="399" t="s">
        <v>2310</v>
      </c>
      <c r="F5" s="399" t="s">
        <v>2311</v>
      </c>
      <c r="G5" s="400" t="s">
        <v>136</v>
      </c>
      <c r="H5" s="400">
        <v>3465</v>
      </c>
      <c r="I5" s="400" t="s">
        <v>171</v>
      </c>
      <c r="J5" s="420">
        <v>193775788</v>
      </c>
      <c r="K5" s="501">
        <v>39881</v>
      </c>
      <c r="L5" s="377">
        <v>21320194945</v>
      </c>
      <c r="M5" s="432">
        <v>852089066873</v>
      </c>
      <c r="N5" s="481">
        <v>45474</v>
      </c>
      <c r="O5" s="374" t="s">
        <v>1960</v>
      </c>
    </row>
    <row r="6" spans="1:42" ht="15.75" x14ac:dyDescent="0.25">
      <c r="A6" s="398">
        <v>4</v>
      </c>
      <c r="B6" s="420" t="str">
        <f>IF(O6="","",1200+COUNTIF(O$3:$O6,O6)&amp;
IF(UPPER(O6)="MATHS-D","M(D)",IF(UPPER(O6)="MATHS-R","M(R)",
IF(UPPER(O6)="AG-D","A(D)",IF(UPPER(O6)="AG-R","A(R)",
IF(UPPER(O6)="COM-D","C(D)",IF(UPPER(O6)="COM-R","C(R)",
IF(UPPER(O6)="BIO-D","B(D)",IF(UPPER(O6)="BIO-R","B(R)","""")))))))))</f>
        <v>1204C(R)</v>
      </c>
      <c r="C6" s="398" t="s">
        <v>110</v>
      </c>
      <c r="D6" s="399" t="s">
        <v>1453</v>
      </c>
      <c r="E6" s="399" t="s">
        <v>2312</v>
      </c>
      <c r="F6" s="399" t="s">
        <v>2313</v>
      </c>
      <c r="G6" s="400" t="s">
        <v>136</v>
      </c>
      <c r="H6" s="400">
        <v>3385</v>
      </c>
      <c r="I6" s="400" t="s">
        <v>171</v>
      </c>
      <c r="J6" s="420">
        <v>130475584</v>
      </c>
      <c r="K6" s="501">
        <v>39769</v>
      </c>
      <c r="L6" s="384">
        <v>21433489004</v>
      </c>
      <c r="M6" s="404">
        <v>715395110723</v>
      </c>
      <c r="N6" s="481">
        <v>45461</v>
      </c>
      <c r="O6" s="374" t="s">
        <v>1960</v>
      </c>
    </row>
    <row r="7" spans="1:42" ht="15.75" x14ac:dyDescent="0.25">
      <c r="A7" s="398">
        <v>5</v>
      </c>
      <c r="B7" s="420" t="str">
        <f>IF(O7="","",1200+COUNTIF(O$3:$O7,O7)&amp;
IF(UPPER(O7)="MATHS-D","M(D)",IF(UPPER(O7)="MATHS-R","M(R)",
IF(UPPER(O7)="AG-D","A(D)",IF(UPPER(O7)="AG-R","A(R)",
IF(UPPER(O7)="COM-D","C(D)",IF(UPPER(O7)="COM-R","C(R)",
IF(UPPER(O7)="BIO-D","B(D)",IF(UPPER(O7)="BIO-R","B(R)","""")))))))))</f>
        <v>1205C(R)</v>
      </c>
      <c r="C7" s="398" t="s">
        <v>110</v>
      </c>
      <c r="D7" s="399" t="s">
        <v>2314</v>
      </c>
      <c r="E7" s="399" t="s">
        <v>2315</v>
      </c>
      <c r="F7" s="399" t="s">
        <v>2316</v>
      </c>
      <c r="G7" s="400" t="s">
        <v>136</v>
      </c>
      <c r="H7" s="400">
        <v>3656</v>
      </c>
      <c r="I7" s="400" t="s">
        <v>171</v>
      </c>
      <c r="J7" s="420">
        <v>137324922</v>
      </c>
      <c r="K7" s="501">
        <v>39602</v>
      </c>
      <c r="L7" s="384">
        <v>21228922763</v>
      </c>
      <c r="M7" s="404" t="s">
        <v>342</v>
      </c>
      <c r="N7" s="481">
        <v>45843</v>
      </c>
      <c r="O7" s="374" t="s">
        <v>1960</v>
      </c>
      <c r="AP7" s="12"/>
    </row>
    <row r="8" spans="1:42" ht="15.75" x14ac:dyDescent="0.25">
      <c r="A8" s="398">
        <v>6</v>
      </c>
      <c r="B8" s="420" t="str">
        <f>IF(O8="","",1200+COUNTIF(O$3:$O8,O8)&amp;
IF(UPPER(O8)="MATHS-D","M(D)",IF(UPPER(O8)="MATHS-R","M(R)",
IF(UPPER(O8)="AG-D","A(D)",IF(UPPER(O8)="AG-R","A(R)",
IF(UPPER(O8)="COM-D","C(D)",IF(UPPER(O8)="COM-R","C(R)",
IF(UPPER(O8)="BIO-D","B(D)",IF(UPPER(O8)="BIO-R","B(R)","""")))))))))</f>
        <v>1206C(R)</v>
      </c>
      <c r="C8" s="398" t="s">
        <v>110</v>
      </c>
      <c r="D8" s="399" t="s">
        <v>2317</v>
      </c>
      <c r="E8" s="399" t="s">
        <v>2318</v>
      </c>
      <c r="F8" s="399" t="s">
        <v>2319</v>
      </c>
      <c r="G8" s="400" t="s">
        <v>136</v>
      </c>
      <c r="H8" s="400">
        <v>3381</v>
      </c>
      <c r="I8" s="400" t="s">
        <v>171</v>
      </c>
      <c r="J8" s="420">
        <v>107336537</v>
      </c>
      <c r="K8" s="501">
        <v>39471</v>
      </c>
      <c r="L8" s="384">
        <v>21486713617</v>
      </c>
      <c r="M8" s="404">
        <v>306420092091</v>
      </c>
      <c r="N8" s="481">
        <v>45446</v>
      </c>
      <c r="O8" s="374" t="s">
        <v>1960</v>
      </c>
    </row>
    <row r="9" spans="1:42" ht="15.75" x14ac:dyDescent="0.25">
      <c r="A9" s="398">
        <v>7</v>
      </c>
      <c r="B9" s="420" t="str">
        <f>IF(O9="","",1200+COUNTIF(O$3:$O9,O9)&amp;
IF(UPPER(O9)="MATHS-D","M(D)",IF(UPPER(O9)="MATHS-R","M(R)",
IF(UPPER(O9)="AG-D","A(D)",IF(UPPER(O9)="AG-R","A(R)",
IF(UPPER(O9)="COM-D","C(D)",IF(UPPER(O9)="COM-R","C(R)",
IF(UPPER(O9)="BIO-D","B(D)",IF(UPPER(O9)="BIO-R","B(R)","""")))))))))</f>
        <v>1207C(R)</v>
      </c>
      <c r="C9" s="398" t="s">
        <v>110</v>
      </c>
      <c r="D9" s="399" t="s">
        <v>2320</v>
      </c>
      <c r="E9" s="399" t="s">
        <v>2321</v>
      </c>
      <c r="F9" s="399" t="s">
        <v>2322</v>
      </c>
      <c r="G9" s="400" t="s">
        <v>136</v>
      </c>
      <c r="H9" s="400">
        <v>3029</v>
      </c>
      <c r="I9" s="400" t="s">
        <v>171</v>
      </c>
      <c r="J9" s="420">
        <v>130956912</v>
      </c>
      <c r="K9" s="503">
        <v>39550</v>
      </c>
      <c r="L9" s="384">
        <v>21155967142</v>
      </c>
      <c r="M9" s="404">
        <v>449842864674</v>
      </c>
      <c r="N9" s="481">
        <v>45124</v>
      </c>
      <c r="O9" s="374" t="s">
        <v>1960</v>
      </c>
    </row>
    <row r="10" spans="1:42" ht="15.75" x14ac:dyDescent="0.25">
      <c r="A10" s="398">
        <v>8</v>
      </c>
      <c r="B10" s="420" t="str">
        <f>IF(O10="","",1200+COUNTIF(O$3:$O10,O10)&amp;
IF(UPPER(O10)="MATHS-D","M(D)",IF(UPPER(O10)="MATHS-R","M(R)",
IF(UPPER(O10)="AG-D","A(D)",IF(UPPER(O10)="AG-R","A(R)",
IF(UPPER(O10)="COM-D","C(D)",IF(UPPER(O10)="COM-R","C(R)",
IF(UPPER(O10)="BIO-D","B(D)",IF(UPPER(O10)="BIO-R","B(R)","""")))))))))</f>
        <v>1208C(R)</v>
      </c>
      <c r="C10" s="398" t="s">
        <v>110</v>
      </c>
      <c r="D10" s="399" t="s">
        <v>2323</v>
      </c>
      <c r="E10" s="399" t="s">
        <v>2324</v>
      </c>
      <c r="F10" s="399" t="s">
        <v>2325</v>
      </c>
      <c r="G10" s="400" t="s">
        <v>136</v>
      </c>
      <c r="H10" s="400">
        <v>2616</v>
      </c>
      <c r="I10" s="400" t="s">
        <v>171</v>
      </c>
      <c r="J10" s="420">
        <v>192766627</v>
      </c>
      <c r="K10" s="501">
        <v>39551</v>
      </c>
      <c r="L10" s="384">
        <v>21270025872</v>
      </c>
      <c r="M10" s="404">
        <v>270325929699</v>
      </c>
      <c r="N10" s="481">
        <v>44744</v>
      </c>
      <c r="O10" s="374" t="s">
        <v>1960</v>
      </c>
    </row>
    <row r="11" spans="1:42" s="152" customFormat="1" ht="15.75" x14ac:dyDescent="0.25">
      <c r="A11" s="433">
        <v>9</v>
      </c>
      <c r="B11" s="420" t="str">
        <f>IF(O11="","",1200+COUNTIF(O$3:$O11,O11)&amp;
IF(UPPER(O11)="MATHS-D","M(D)",IF(UPPER(O11)="MATHS-R","M(R)",
IF(UPPER(O11)="AG-D","A(D)",IF(UPPER(O11)="AG-R","A(R)",
IF(UPPER(O11)="COM-D","C(D)",IF(UPPER(O11)="COM-R","C(R)",
IF(UPPER(O11)="BIO-D","B(D)",IF(UPPER(O11)="BIO-R","B(R)","""")))))))))</f>
        <v>1209C(R)</v>
      </c>
      <c r="C11" s="434" t="s">
        <v>110</v>
      </c>
      <c r="D11" s="435" t="s">
        <v>2326</v>
      </c>
      <c r="E11" s="435" t="s">
        <v>2327</v>
      </c>
      <c r="F11" s="435" t="s">
        <v>2328</v>
      </c>
      <c r="G11" s="436" t="s">
        <v>136</v>
      </c>
      <c r="H11" s="437">
        <v>3422</v>
      </c>
      <c r="I11" s="436" t="s">
        <v>171</v>
      </c>
      <c r="J11" s="433">
        <v>130334860</v>
      </c>
      <c r="K11" s="504">
        <v>39179</v>
      </c>
      <c r="L11" s="384">
        <v>21650773330</v>
      </c>
      <c r="M11" s="404">
        <v>165374300188</v>
      </c>
      <c r="N11" s="493">
        <v>45442</v>
      </c>
      <c r="O11" s="374" t="s">
        <v>1960</v>
      </c>
    </row>
    <row r="12" spans="1:42" ht="15.75" x14ac:dyDescent="0.25">
      <c r="A12" s="398">
        <v>10</v>
      </c>
      <c r="B12" s="420" t="str">
        <f>IF(O12="","",1200+COUNTIF(O$3:$O12,O12)&amp;
IF(UPPER(O12)="MATHS-D","M(D)",IF(UPPER(O12)="MATHS-R","M(R)",
IF(UPPER(O12)="AG-D","A(D)",IF(UPPER(O12)="AG-R","A(R)",
IF(UPPER(O12)="COM-D","C(D)",IF(UPPER(O12)="COM-R","C(R)",
IF(UPPER(O12)="BIO-D","B(D)",IF(UPPER(O12)="BIO-R","B(R)","""")))))))))</f>
        <v>1210C(R)</v>
      </c>
      <c r="C12" s="398" t="s">
        <v>110</v>
      </c>
      <c r="D12" s="399" t="s">
        <v>2329</v>
      </c>
      <c r="E12" s="399" t="s">
        <v>1143</v>
      </c>
      <c r="F12" s="399" t="s">
        <v>1144</v>
      </c>
      <c r="G12" s="400" t="s">
        <v>136</v>
      </c>
      <c r="H12" s="400">
        <v>3443</v>
      </c>
      <c r="I12" s="400" t="s">
        <v>171</v>
      </c>
      <c r="J12" s="420">
        <v>138352181</v>
      </c>
      <c r="K12" s="501">
        <v>40389</v>
      </c>
      <c r="L12" s="384">
        <v>21366362550</v>
      </c>
      <c r="M12" s="404">
        <v>832225518593</v>
      </c>
      <c r="N12" s="481">
        <v>45498</v>
      </c>
      <c r="O12" s="374" t="s">
        <v>1960</v>
      </c>
    </row>
    <row r="13" spans="1:42" ht="15.75" x14ac:dyDescent="0.25">
      <c r="A13" s="398">
        <v>11</v>
      </c>
      <c r="B13" s="420" t="str">
        <f>IF(O13="","",1200+COUNTIF(O$3:$O13,O13)&amp;
IF(UPPER(O13)="MATHS-D","M(D)",IF(UPPER(O13)="MATHS-R","M(R)",
IF(UPPER(O13)="AG-D","A(D)",IF(UPPER(O13)="AG-R","A(R)",
IF(UPPER(O13)="COM-D","C(D)",IF(UPPER(O13)="COM-R","C(R)",
IF(UPPER(O13)="BIO-D","B(D)",IF(UPPER(O13)="BIO-R","B(R)","""")))))))))</f>
        <v>1211C(R)</v>
      </c>
      <c r="C13" s="398" t="s">
        <v>110</v>
      </c>
      <c r="D13" s="399" t="s">
        <v>1061</v>
      </c>
      <c r="E13" s="399" t="s">
        <v>1245</v>
      </c>
      <c r="F13" s="399" t="s">
        <v>1246</v>
      </c>
      <c r="G13" s="400" t="s">
        <v>136</v>
      </c>
      <c r="H13" s="400">
        <v>3452</v>
      </c>
      <c r="I13" s="400" t="s">
        <v>171</v>
      </c>
      <c r="J13" s="420">
        <v>193628229</v>
      </c>
      <c r="K13" s="501">
        <v>39827</v>
      </c>
      <c r="L13" s="384">
        <v>21226079199</v>
      </c>
      <c r="M13" s="404">
        <v>155752607527</v>
      </c>
      <c r="N13" s="481">
        <v>45463</v>
      </c>
      <c r="O13" s="374" t="s">
        <v>1960</v>
      </c>
    </row>
    <row r="14" spans="1:42" ht="15.75" x14ac:dyDescent="0.25">
      <c r="A14" s="398">
        <v>12</v>
      </c>
      <c r="B14" s="420" t="str">
        <f>IF(O14="","",1200+COUNTIF(O$3:$O14,O14)&amp;
IF(UPPER(O14)="MATHS-D","M(D)",IF(UPPER(O14)="MATHS-R","M(R)",
IF(UPPER(O14)="AG-D","A(D)",IF(UPPER(O14)="AG-R","A(R)",
IF(UPPER(O14)="COM-D","C(D)",IF(UPPER(O14)="COM-R","C(R)",
IF(UPPER(O14)="BIO-D","B(D)",IF(UPPER(O14)="BIO-R","B(R)","""")))))))))</f>
        <v>1212C(R)</v>
      </c>
      <c r="C14" s="398" t="s">
        <v>110</v>
      </c>
      <c r="D14" s="399" t="s">
        <v>2330</v>
      </c>
      <c r="E14" s="399" t="s">
        <v>1550</v>
      </c>
      <c r="F14" s="399" t="s">
        <v>1551</v>
      </c>
      <c r="G14" s="400" t="s">
        <v>113</v>
      </c>
      <c r="H14" s="400">
        <v>2677</v>
      </c>
      <c r="I14" s="400" t="s">
        <v>171</v>
      </c>
      <c r="J14" s="420">
        <v>150944164</v>
      </c>
      <c r="K14" s="501">
        <v>39647</v>
      </c>
      <c r="L14" s="384">
        <v>21270289124</v>
      </c>
      <c r="M14" s="404">
        <v>978170061577</v>
      </c>
      <c r="N14" s="481">
        <v>44764</v>
      </c>
      <c r="O14" s="374" t="s">
        <v>1960</v>
      </c>
    </row>
    <row r="15" spans="1:42" ht="15.75" x14ac:dyDescent="0.25">
      <c r="A15" s="398">
        <v>13</v>
      </c>
      <c r="B15" s="420" t="str">
        <f>IF(O15="","",1200+COUNTIF(O$3:$O15,O15)&amp;
IF(UPPER(O15)="MATHS-D","M(D)",IF(UPPER(O15)="MATHS-R","M(R)",
IF(UPPER(O15)="AG-D","A(D)",IF(UPPER(O15)="AG-R","A(R)",
IF(UPPER(O15)="COM-D","C(D)",IF(UPPER(O15)="COM-R","C(R)",
IF(UPPER(O15)="BIO-D","B(D)",IF(UPPER(O15)="BIO-R","B(R)","""")))))))))</f>
        <v>1213C(R)</v>
      </c>
      <c r="C15" s="398" t="s">
        <v>110</v>
      </c>
      <c r="D15" s="399" t="s">
        <v>1541</v>
      </c>
      <c r="E15" s="399" t="s">
        <v>2331</v>
      </c>
      <c r="F15" s="399" t="s">
        <v>1543</v>
      </c>
      <c r="G15" s="400" t="s">
        <v>113</v>
      </c>
      <c r="H15" s="400">
        <v>2501</v>
      </c>
      <c r="I15" s="400" t="s">
        <v>171</v>
      </c>
      <c r="J15" s="420">
        <v>156603468</v>
      </c>
      <c r="K15" s="501">
        <v>39704</v>
      </c>
      <c r="L15" s="384">
        <v>21594162537</v>
      </c>
      <c r="M15" s="404">
        <v>497261295658</v>
      </c>
      <c r="N15" s="481">
        <v>44420</v>
      </c>
      <c r="O15" s="374" t="s">
        <v>1960</v>
      </c>
    </row>
    <row r="16" spans="1:42" ht="15.75" x14ac:dyDescent="0.25">
      <c r="A16" s="398">
        <v>14</v>
      </c>
      <c r="B16" s="420" t="str">
        <f>IF(O16="","",1200+COUNTIF(O$3:$O16,O16)&amp;
IF(UPPER(O16)="MATHS-D","M(D)",IF(UPPER(O16)="MATHS-R","M(R)",
IF(UPPER(O16)="AG-D","A(D)",IF(UPPER(O16)="AG-R","A(R)",
IF(UPPER(O16)="COM-D","C(D)",IF(UPPER(O16)="COM-R","C(R)",
IF(UPPER(O16)="BIO-D","B(D)",IF(UPPER(O16)="BIO-R","B(R)","""")))))))))</f>
        <v>1214C(R)</v>
      </c>
      <c r="C16" s="398" t="s">
        <v>110</v>
      </c>
      <c r="D16" s="399" t="s">
        <v>2332</v>
      </c>
      <c r="E16" s="399" t="s">
        <v>2333</v>
      </c>
      <c r="F16" s="399" t="s">
        <v>2334</v>
      </c>
      <c r="G16" s="400" t="s">
        <v>113</v>
      </c>
      <c r="H16" s="403">
        <v>3567</v>
      </c>
      <c r="I16" s="400" t="s">
        <v>171</v>
      </c>
      <c r="J16" s="420">
        <v>121745555</v>
      </c>
      <c r="K16" s="501">
        <v>39874</v>
      </c>
      <c r="L16" s="384">
        <v>21220261576</v>
      </c>
      <c r="M16" s="404" t="s">
        <v>342</v>
      </c>
      <c r="N16" s="481">
        <v>45489</v>
      </c>
      <c r="O16" s="374" t="s">
        <v>1960</v>
      </c>
    </row>
    <row r="17" spans="1:15" ht="15.75" x14ac:dyDescent="0.25">
      <c r="A17" s="398">
        <v>15</v>
      </c>
      <c r="B17" s="420" t="str">
        <f>IF(O17="","",1200+COUNTIF(O$3:$O17,O17)&amp;
IF(UPPER(O17)="MATHS-D","M(D)",IF(UPPER(O17)="MATHS-R","M(R)",
IF(UPPER(O17)="AG-D","A(D)",IF(UPPER(O17)="AG-R","A(R)",
IF(UPPER(O17)="COM-D","C(D)",IF(UPPER(O17)="COM-R","C(R)",
IF(UPPER(O17)="BIO-D","B(D)",IF(UPPER(O17)="BIO-R","B(R)","""")))))))))</f>
        <v>1215C(R)</v>
      </c>
      <c r="C17" s="398" t="s">
        <v>110</v>
      </c>
      <c r="D17" s="399" t="s">
        <v>2212</v>
      </c>
      <c r="E17" s="399" t="s">
        <v>2335</v>
      </c>
      <c r="F17" s="399" t="s">
        <v>2336</v>
      </c>
      <c r="G17" s="400" t="s">
        <v>113</v>
      </c>
      <c r="H17" s="400">
        <v>1973</v>
      </c>
      <c r="I17" s="400" t="s">
        <v>171</v>
      </c>
      <c r="J17" s="420">
        <v>168440657</v>
      </c>
      <c r="K17" s="501">
        <v>39513</v>
      </c>
      <c r="L17" s="384">
        <v>21467607500</v>
      </c>
      <c r="M17" s="438">
        <v>163397714773</v>
      </c>
      <c r="N17" s="481">
        <v>43638</v>
      </c>
      <c r="O17" s="374" t="s">
        <v>1960</v>
      </c>
    </row>
    <row r="18" spans="1:15" ht="15.75" x14ac:dyDescent="0.25">
      <c r="A18" s="398">
        <v>16</v>
      </c>
      <c r="B18" s="420" t="str">
        <f>IF(O18="","",1200+COUNTIF(O$3:$O18,O18)&amp;
IF(UPPER(O18)="MATHS-D","M(D)",IF(UPPER(O18)="MATHS-R","M(R)",
IF(UPPER(O18)="AG-D","A(D)",IF(UPPER(O18)="AG-R","A(R)",
IF(UPPER(O18)="COM-D","C(D)",IF(UPPER(O18)="COM-R","C(R)",
IF(UPPER(O18)="BIO-D","B(D)",IF(UPPER(O18)="BIO-R","B(R)","""")))))))))</f>
        <v>1216C(R)</v>
      </c>
      <c r="C18" s="398" t="s">
        <v>110</v>
      </c>
      <c r="D18" s="399" t="s">
        <v>2337</v>
      </c>
      <c r="E18" s="399" t="s">
        <v>2338</v>
      </c>
      <c r="F18" s="399" t="s">
        <v>2339</v>
      </c>
      <c r="G18" s="400" t="s">
        <v>113</v>
      </c>
      <c r="H18" s="400">
        <v>778</v>
      </c>
      <c r="I18" s="400" t="s">
        <v>171</v>
      </c>
      <c r="J18" s="420">
        <v>194959079</v>
      </c>
      <c r="K18" s="501">
        <v>39855</v>
      </c>
      <c r="L18" s="384">
        <v>21163052267</v>
      </c>
      <c r="M18" s="404">
        <v>677224526590</v>
      </c>
      <c r="N18" s="481">
        <v>41456</v>
      </c>
      <c r="O18" s="374" t="s">
        <v>1960</v>
      </c>
    </row>
    <row r="19" spans="1:15" ht="15.75" x14ac:dyDescent="0.25">
      <c r="A19" s="398">
        <v>17</v>
      </c>
      <c r="B19" s="420" t="str">
        <f>IF(O19="","",1200+COUNTIF(O$3:$O19,O19)&amp;
IF(UPPER(O19)="MATHS-D","M(D)",IF(UPPER(O19)="MATHS-R","M(R)",
IF(UPPER(O19)="AG-D","A(D)",IF(UPPER(O19)="AG-R","A(R)",
IF(UPPER(O19)="COM-D","C(D)",IF(UPPER(O19)="COM-R","C(R)",
IF(UPPER(O19)="BIO-D","B(D)",IF(UPPER(O19)="BIO-R","B(R)","""")))))))))</f>
        <v>1217C(R)</v>
      </c>
      <c r="C19" s="398" t="s">
        <v>110</v>
      </c>
      <c r="D19" s="399" t="s">
        <v>2340</v>
      </c>
      <c r="E19" s="399" t="s">
        <v>2341</v>
      </c>
      <c r="F19" s="399" t="s">
        <v>2342</v>
      </c>
      <c r="G19" s="400" t="s">
        <v>136</v>
      </c>
      <c r="H19" s="400">
        <v>3382</v>
      </c>
      <c r="I19" s="400" t="s">
        <v>172</v>
      </c>
      <c r="J19" s="420">
        <v>122246799</v>
      </c>
      <c r="K19" s="501">
        <v>39569</v>
      </c>
      <c r="L19" s="384">
        <v>21266392059</v>
      </c>
      <c r="M19" s="404">
        <v>134926238478</v>
      </c>
      <c r="N19" s="481">
        <v>45455</v>
      </c>
      <c r="O19" s="374" t="s">
        <v>1960</v>
      </c>
    </row>
    <row r="20" spans="1:15" ht="15.75" x14ac:dyDescent="0.25">
      <c r="A20" s="398">
        <v>18</v>
      </c>
      <c r="B20" s="420" t="str">
        <f>IF(O20="","",1200+COUNTIF(O$3:$O20,O20)&amp;
IF(UPPER(O20)="MATHS-D","M(D)",IF(UPPER(O20)="MATHS-R","M(R)",
IF(UPPER(O20)="AG-D","A(D)",IF(UPPER(O20)="AG-R","A(R)",
IF(UPPER(O20)="COM-D","C(D)",IF(UPPER(O20)="COM-R","C(R)",
IF(UPPER(O20)="BIO-D","B(D)",IF(UPPER(O20)="BIO-R","B(R)","""")))))))))</f>
        <v>1201A(R)</v>
      </c>
      <c r="C20" s="398" t="s">
        <v>110</v>
      </c>
      <c r="D20" s="399" t="s">
        <v>2343</v>
      </c>
      <c r="E20" s="399" t="s">
        <v>2344</v>
      </c>
      <c r="F20" s="399" t="s">
        <v>2130</v>
      </c>
      <c r="G20" s="400" t="s">
        <v>113</v>
      </c>
      <c r="H20" s="400">
        <v>2669</v>
      </c>
      <c r="I20" s="400" t="s">
        <v>115</v>
      </c>
      <c r="J20" s="398"/>
      <c r="K20" s="501">
        <v>39388</v>
      </c>
      <c r="L20" s="384">
        <v>21258077516</v>
      </c>
      <c r="M20" s="404">
        <v>616325197203</v>
      </c>
      <c r="N20" s="481">
        <v>44761</v>
      </c>
      <c r="O20" s="376" t="s">
        <v>2018</v>
      </c>
    </row>
    <row r="21" spans="1:15" ht="15.75" x14ac:dyDescent="0.25">
      <c r="A21" s="398">
        <v>19</v>
      </c>
      <c r="B21" s="420" t="str">
        <f>IF(O21="","",1200+COUNTIF(O$3:$O21,O21)&amp;
IF(UPPER(O21)="MATHS-D","M(D)",IF(UPPER(O21)="MATHS-R","M(R)",
IF(UPPER(O21)="AG-D","A(D)",IF(UPPER(O21)="AG-R","A(R)",
IF(UPPER(O21)="COM-D","C(D)",IF(UPPER(O21)="COM-R","C(R)",
IF(UPPER(O21)="BIO-D","B(D)",IF(UPPER(O21)="BIO-R","B(R)","""")))))))))</f>
        <v>1202A(R)</v>
      </c>
      <c r="C21" s="398" t="s">
        <v>110</v>
      </c>
      <c r="D21" s="399" t="s">
        <v>2345</v>
      </c>
      <c r="E21" s="399" t="s">
        <v>2346</v>
      </c>
      <c r="F21" s="399" t="s">
        <v>2347</v>
      </c>
      <c r="G21" s="400" t="s">
        <v>113</v>
      </c>
      <c r="H21" s="400">
        <v>646</v>
      </c>
      <c r="I21" s="400" t="s">
        <v>115</v>
      </c>
      <c r="J21" s="398"/>
      <c r="K21" s="501">
        <v>39485</v>
      </c>
      <c r="L21" s="384">
        <v>21409637475</v>
      </c>
      <c r="M21" s="404">
        <v>282717220634</v>
      </c>
      <c r="N21" s="481">
        <v>41087</v>
      </c>
      <c r="O21" s="376" t="s">
        <v>2018</v>
      </c>
    </row>
    <row r="22" spans="1:15" ht="15.75" x14ac:dyDescent="0.25">
      <c r="A22" s="398">
        <v>20</v>
      </c>
      <c r="B22" s="420" t="str">
        <f>IF(O22="","",1200+COUNTIF(O$3:$O22,O22)&amp;
IF(UPPER(O22)="MATHS-D","M(D)",IF(UPPER(O22)="MATHS-R","M(R)",
IF(UPPER(O22)="AG-D","A(D)",IF(UPPER(O22)="AG-R","A(R)",
IF(UPPER(O22)="COM-D","C(D)",IF(UPPER(O22)="COM-R","C(R)",
IF(UPPER(O22)="BIO-D","B(D)",IF(UPPER(O22)="BIO-R","B(R)","""")))))))))</f>
        <v>1203A(R)</v>
      </c>
      <c r="C22" s="398" t="s">
        <v>110</v>
      </c>
      <c r="D22" s="399" t="s">
        <v>2348</v>
      </c>
      <c r="E22" s="399" t="s">
        <v>2349</v>
      </c>
      <c r="F22" s="399" t="s">
        <v>2350</v>
      </c>
      <c r="G22" s="400" t="s">
        <v>113</v>
      </c>
      <c r="H22" s="400">
        <v>3391</v>
      </c>
      <c r="I22" s="400" t="s">
        <v>171</v>
      </c>
      <c r="J22" s="398"/>
      <c r="K22" s="501">
        <v>38703</v>
      </c>
      <c r="L22" s="384">
        <v>21364221690</v>
      </c>
      <c r="M22" s="404">
        <v>172070168969</v>
      </c>
      <c r="N22" s="481">
        <v>45475</v>
      </c>
      <c r="O22" s="376" t="s">
        <v>2018</v>
      </c>
    </row>
    <row r="23" spans="1:15" ht="15.75" x14ac:dyDescent="0.25">
      <c r="A23" s="398">
        <v>21</v>
      </c>
      <c r="B23" s="420" t="str">
        <f>IF(O23="","",1200+COUNTIF(O$3:$O23,O23)&amp;
IF(UPPER(O23)="MATHS-D","M(D)",IF(UPPER(O23)="MATHS-R","M(R)",
IF(UPPER(O23)="AG-D","A(D)",IF(UPPER(O23)="AG-R","A(R)",
IF(UPPER(O23)="COM-D","C(D)",IF(UPPER(O23)="COM-R","C(R)",
IF(UPPER(O23)="BIO-D","B(D)",IF(UPPER(O23)="BIO-R","B(R)","""")))))))))</f>
        <v>1204A(R)</v>
      </c>
      <c r="C23" s="398" t="s">
        <v>110</v>
      </c>
      <c r="D23" s="399" t="s">
        <v>2351</v>
      </c>
      <c r="E23" s="399" t="s">
        <v>2352</v>
      </c>
      <c r="F23" s="399" t="s">
        <v>2353</v>
      </c>
      <c r="G23" s="400" t="s">
        <v>113</v>
      </c>
      <c r="H23" s="400">
        <v>1007</v>
      </c>
      <c r="I23" s="400" t="s">
        <v>171</v>
      </c>
      <c r="J23" s="398"/>
      <c r="K23" s="501">
        <v>39269</v>
      </c>
      <c r="L23" s="384">
        <v>21236340221</v>
      </c>
      <c r="M23" s="404">
        <v>627346397993</v>
      </c>
      <c r="N23" s="481">
        <v>42178</v>
      </c>
      <c r="O23" s="376" t="s">
        <v>2018</v>
      </c>
    </row>
    <row r="24" spans="1:15" ht="15.75" x14ac:dyDescent="0.25">
      <c r="A24" s="398">
        <v>22</v>
      </c>
      <c r="B24" s="420" t="str">
        <f>IF(O24="","",1200+COUNTIF(O$3:$O24,O24)&amp;
IF(UPPER(O24)="MATHS-D","M(D)",IF(UPPER(O24)="MATHS-R","M(R)",
IF(UPPER(O24)="AG-D","A(D)",IF(UPPER(O24)="AG-R","A(R)",
IF(UPPER(O24)="COM-D","C(D)",IF(UPPER(O24)="COM-R","C(R)",
IF(UPPER(O24)="BIO-D","B(D)",IF(UPPER(O24)="BIO-R","B(R)","""")))))))))</f>
        <v>1205A(R)</v>
      </c>
      <c r="C24" s="398" t="s">
        <v>110</v>
      </c>
      <c r="D24" s="399" t="s">
        <v>2354</v>
      </c>
      <c r="E24" s="399" t="s">
        <v>2355</v>
      </c>
      <c r="F24" s="399" t="s">
        <v>2356</v>
      </c>
      <c r="G24" s="400" t="s">
        <v>113</v>
      </c>
      <c r="H24" s="400">
        <v>1467</v>
      </c>
      <c r="I24" s="400" t="s">
        <v>171</v>
      </c>
      <c r="J24" s="398"/>
      <c r="K24" s="501">
        <v>39296</v>
      </c>
      <c r="L24" s="384">
        <v>21636414952</v>
      </c>
      <c r="M24" s="404">
        <v>742961679193</v>
      </c>
      <c r="N24" s="481">
        <v>42901</v>
      </c>
      <c r="O24" s="376" t="s">
        <v>2018</v>
      </c>
    </row>
    <row r="25" spans="1:15" ht="15.75" x14ac:dyDescent="0.25">
      <c r="A25" s="398">
        <v>23</v>
      </c>
      <c r="B25" s="420" t="str">
        <f>IF(O25="","",1200+COUNTIF(O$3:$O25,O25)&amp;
IF(UPPER(O25)="MATHS-D","M(D)",IF(UPPER(O25)="MATHS-R","M(R)",
IF(UPPER(O25)="AG-D","A(D)",IF(UPPER(O25)="AG-R","A(R)",
IF(UPPER(O25)="COM-D","C(D)",IF(UPPER(O25)="COM-R","C(R)",
IF(UPPER(O25)="BIO-D","B(D)",IF(UPPER(O25)="BIO-R","B(R)","""")))))))))</f>
        <v>1206A(R)</v>
      </c>
      <c r="C25" s="398" t="s">
        <v>110</v>
      </c>
      <c r="D25" s="399" t="s">
        <v>2357</v>
      </c>
      <c r="E25" s="399" t="s">
        <v>2358</v>
      </c>
      <c r="F25" s="399" t="s">
        <v>1246</v>
      </c>
      <c r="G25" s="400" t="s">
        <v>113</v>
      </c>
      <c r="H25" s="400">
        <v>3576</v>
      </c>
      <c r="I25" s="400" t="s">
        <v>171</v>
      </c>
      <c r="J25" s="398"/>
      <c r="K25" s="501">
        <v>39906</v>
      </c>
      <c r="L25" s="384">
        <v>21628704955</v>
      </c>
      <c r="M25" s="404">
        <v>572934982590</v>
      </c>
      <c r="N25" s="481">
        <v>45461</v>
      </c>
      <c r="O25" s="376" t="s">
        <v>2018</v>
      </c>
    </row>
    <row r="26" spans="1:15" ht="15.75" x14ac:dyDescent="0.25">
      <c r="A26" s="398">
        <v>24</v>
      </c>
      <c r="B26" s="420" t="str">
        <f>IF(O26="","",1200+COUNTIF(O$3:$O26,O26)&amp;
IF(UPPER(O26)="MATHS-D","M(D)",IF(UPPER(O26)="MATHS-R","M(R)",
IF(UPPER(O26)="AG-D","A(D)",IF(UPPER(O26)="AG-R","A(R)",
IF(UPPER(O26)="COM-D","C(D)",IF(UPPER(O26)="COM-R","C(R)",
IF(UPPER(O26)="BIO-D","B(D)",IF(UPPER(O26)="BIO-R","B(R)","""")))))))))</f>
        <v>1207A(R)</v>
      </c>
      <c r="C26" s="398" t="s">
        <v>110</v>
      </c>
      <c r="D26" s="399" t="s">
        <v>2359</v>
      </c>
      <c r="E26" s="399" t="s">
        <v>2360</v>
      </c>
      <c r="F26" s="399" t="s">
        <v>2361</v>
      </c>
      <c r="G26" s="400" t="s">
        <v>113</v>
      </c>
      <c r="H26" s="400">
        <v>830</v>
      </c>
      <c r="I26" s="400" t="s">
        <v>171</v>
      </c>
      <c r="J26" s="398"/>
      <c r="K26" s="501">
        <v>39693</v>
      </c>
      <c r="L26" s="384">
        <v>21743313731</v>
      </c>
      <c r="M26" s="404">
        <v>339419084270</v>
      </c>
      <c r="N26" s="481">
        <v>41808</v>
      </c>
      <c r="O26" s="376" t="s">
        <v>2018</v>
      </c>
    </row>
    <row r="27" spans="1:15" ht="15.75" x14ac:dyDescent="0.25">
      <c r="A27" s="398">
        <v>25</v>
      </c>
      <c r="B27" s="420" t="str">
        <f>IF(O27="","",1200+COUNTIF(O$3:$O27,O27)&amp;
IF(UPPER(O27)="MATHS-D","M(D)",IF(UPPER(O27)="MATHS-R","M(R)",
IF(UPPER(O27)="AG-D","A(D)",IF(UPPER(O27)="AG-R","A(R)",
IF(UPPER(O27)="COM-D","C(D)",IF(UPPER(O27)="COM-R","C(R)",
IF(UPPER(O27)="BIO-D","B(D)",IF(UPPER(O27)="BIO-R","B(R)","""")))))))))</f>
        <v>1208A(R)</v>
      </c>
      <c r="C27" s="398" t="s">
        <v>110</v>
      </c>
      <c r="D27" s="399" t="s">
        <v>2362</v>
      </c>
      <c r="E27" s="399" t="s">
        <v>2363</v>
      </c>
      <c r="F27" s="399" t="s">
        <v>2364</v>
      </c>
      <c r="G27" s="400" t="s">
        <v>113</v>
      </c>
      <c r="H27" s="400">
        <v>3501</v>
      </c>
      <c r="I27" s="400" t="s">
        <v>171</v>
      </c>
      <c r="J27" s="398"/>
      <c r="K27" s="501">
        <v>39596</v>
      </c>
      <c r="L27" s="384">
        <v>21467607500</v>
      </c>
      <c r="M27" s="404">
        <v>163397714773</v>
      </c>
      <c r="N27" s="481">
        <v>45484</v>
      </c>
      <c r="O27" s="376" t="s">
        <v>2018</v>
      </c>
    </row>
    <row r="28" spans="1:15" ht="15.75" x14ac:dyDescent="0.25">
      <c r="A28" s="398">
        <v>26</v>
      </c>
      <c r="B28" s="420" t="str">
        <f>IF(O28="","",1200+COUNTIF(O$3:$O28,O28)&amp;
IF(UPPER(O28)="MATHS-D","M(D)",IF(UPPER(O28)="MATHS-R","M(R)",
IF(UPPER(O28)="AG-D","A(D)",IF(UPPER(O28)="AG-R","A(R)",
IF(UPPER(O28)="COM-D","C(D)",IF(UPPER(O28)="COM-R","C(R)",
IF(UPPER(O28)="BIO-D","B(D)",IF(UPPER(O28)="BIO-R","B(R)","""")))))))))</f>
        <v>1209A(R)</v>
      </c>
      <c r="C28" s="398" t="s">
        <v>110</v>
      </c>
      <c r="D28" s="399" t="s">
        <v>2365</v>
      </c>
      <c r="E28" s="399" t="s">
        <v>2366</v>
      </c>
      <c r="F28" s="399" t="s">
        <v>2367</v>
      </c>
      <c r="G28" s="400" t="s">
        <v>113</v>
      </c>
      <c r="H28" s="400">
        <v>1710</v>
      </c>
      <c r="I28" s="400" t="s">
        <v>172</v>
      </c>
      <c r="J28" s="398"/>
      <c r="K28" s="501">
        <v>39497</v>
      </c>
      <c r="L28" s="384">
        <v>21259569403</v>
      </c>
      <c r="M28" s="404">
        <v>342737801898</v>
      </c>
      <c r="N28" s="481">
        <v>43278</v>
      </c>
      <c r="O28" s="376" t="s">
        <v>2018</v>
      </c>
    </row>
    <row r="29" spans="1:15" ht="15.75" x14ac:dyDescent="0.25">
      <c r="A29" s="398">
        <v>27</v>
      </c>
      <c r="B29" s="420" t="str">
        <f>IF(O29="","",1200+COUNTIF(O$3:$O29,O29)&amp;
IF(UPPER(O29)="MATHS-D","M(D)",IF(UPPER(O29)="MATHS-R","M(R)",
IF(UPPER(O29)="AG-D","A(D)",IF(UPPER(O29)="AG-R","A(R)",
IF(UPPER(O29)="COM-D","C(D)",IF(UPPER(O29)="COM-R","C(R)",
IF(UPPER(O29)="BIO-D","B(D)",IF(UPPER(O29)="BIO-R","B(R)","""")))))))))</f>
        <v>1210A(R)</v>
      </c>
      <c r="C29" s="398" t="s">
        <v>110</v>
      </c>
      <c r="D29" s="399" t="s">
        <v>2368</v>
      </c>
      <c r="E29" s="399" t="s">
        <v>2369</v>
      </c>
      <c r="F29" s="399" t="s">
        <v>2370</v>
      </c>
      <c r="G29" s="400" t="s">
        <v>113</v>
      </c>
      <c r="H29" s="400">
        <v>3410</v>
      </c>
      <c r="I29" s="400" t="s">
        <v>172</v>
      </c>
      <c r="J29" s="398"/>
      <c r="K29" s="501">
        <v>40111</v>
      </c>
      <c r="L29" s="384">
        <v>21070340384</v>
      </c>
      <c r="M29" s="404">
        <v>985167962569</v>
      </c>
      <c r="N29" s="481">
        <v>45482</v>
      </c>
      <c r="O29" s="376" t="s">
        <v>2018</v>
      </c>
    </row>
    <row r="30" spans="1:15" ht="15.75" x14ac:dyDescent="0.25">
      <c r="A30" s="398">
        <v>28</v>
      </c>
      <c r="B30" s="420" t="str">
        <f>IF(O30="","",1200+COUNTIF(O$3:$O30,O30)&amp;
IF(UPPER(O30)="MATHS-D","M(D)",IF(UPPER(O30)="MATHS-R","M(R)",
IF(UPPER(O30)="AG-D","A(D)",IF(UPPER(O30)="AG-R","A(R)",
IF(UPPER(O30)="COM-D","C(D)",IF(UPPER(O30)="COM-R","C(R)",
IF(UPPER(O30)="BIO-D","B(D)",IF(UPPER(O30)="BIO-R","B(R)","""")))))))))</f>
        <v>1211A(R)</v>
      </c>
      <c r="C30" s="398" t="s">
        <v>110</v>
      </c>
      <c r="D30" s="399" t="s">
        <v>2371</v>
      </c>
      <c r="E30" s="399" t="s">
        <v>2020</v>
      </c>
      <c r="F30" s="399" t="s">
        <v>1978</v>
      </c>
      <c r="G30" s="400" t="s">
        <v>113</v>
      </c>
      <c r="H30" s="400">
        <v>3657</v>
      </c>
      <c r="I30" s="400" t="s">
        <v>171</v>
      </c>
      <c r="J30" s="398"/>
      <c r="K30" s="501">
        <v>39748</v>
      </c>
      <c r="L30" s="384">
        <v>21782350257</v>
      </c>
      <c r="M30" s="404">
        <v>348697793128</v>
      </c>
      <c r="N30" s="481">
        <v>45838</v>
      </c>
      <c r="O30" s="376" t="s">
        <v>2018</v>
      </c>
    </row>
    <row r="31" spans="1:15" ht="15.75" x14ac:dyDescent="0.25">
      <c r="A31" s="398">
        <v>29</v>
      </c>
      <c r="B31" s="420" t="str">
        <f>IF(O31="","",1200+COUNTIF(O$3:$O31,O31)&amp;
IF(UPPER(O31)="MATHS-D","M(D)",IF(UPPER(O31)="MATHS-R","M(R)",
IF(UPPER(O31)="AG-D","A(D)",IF(UPPER(O31)="AG-R","A(R)",
IF(UPPER(O31)="COM-D","C(D)",IF(UPPER(O31)="COM-R","C(R)",
IF(UPPER(O31)="BIO-D","B(D)",IF(UPPER(O31)="BIO-R","B(R)","""")))))))))</f>
        <v>1212A(R)</v>
      </c>
      <c r="C31" s="398" t="s">
        <v>110</v>
      </c>
      <c r="D31" s="399" t="s">
        <v>2372</v>
      </c>
      <c r="E31" s="399" t="s">
        <v>1532</v>
      </c>
      <c r="F31" s="399" t="s">
        <v>1533</v>
      </c>
      <c r="G31" s="400" t="s">
        <v>113</v>
      </c>
      <c r="H31" s="400">
        <v>3498</v>
      </c>
      <c r="I31" s="400" t="s">
        <v>171</v>
      </c>
      <c r="J31" s="398"/>
      <c r="K31" s="501">
        <v>39140</v>
      </c>
      <c r="L31" s="384">
        <v>21745951024</v>
      </c>
      <c r="M31" s="404">
        <v>989214438884</v>
      </c>
      <c r="N31" s="481">
        <v>45493</v>
      </c>
      <c r="O31" s="376" t="s">
        <v>2018</v>
      </c>
    </row>
    <row r="32" spans="1:15" ht="15.75" x14ac:dyDescent="0.25">
      <c r="A32" s="398">
        <v>30</v>
      </c>
      <c r="B32" s="420" t="str">
        <f>IF(O32="","",1200+COUNTIF(O$3:$O32,O32)&amp;
IF(UPPER(O32)="MATHS-D","M(D)",IF(UPPER(O32)="MATHS-R","M(R)",
IF(UPPER(O32)="AG-D","A(D)",IF(UPPER(O32)="AG-R","A(R)",
IF(UPPER(O32)="COM-D","C(D)",IF(UPPER(O32)="COM-R","C(R)",
IF(UPPER(O32)="BIO-D","B(D)",IF(UPPER(O32)="BIO-R","B(R)","""")))))))))</f>
        <v>1201B(R)</v>
      </c>
      <c r="C32" s="398" t="s">
        <v>110</v>
      </c>
      <c r="D32" s="399" t="s">
        <v>2373</v>
      </c>
      <c r="E32" s="399" t="s">
        <v>2374</v>
      </c>
      <c r="F32" s="399" t="s">
        <v>2375</v>
      </c>
      <c r="G32" s="400" t="s">
        <v>136</v>
      </c>
      <c r="H32" s="400">
        <v>3388</v>
      </c>
      <c r="I32" s="400" t="s">
        <v>170</v>
      </c>
      <c r="J32" s="420">
        <v>126546677</v>
      </c>
      <c r="K32" s="501">
        <v>39702</v>
      </c>
      <c r="L32" s="384">
        <v>21256062571</v>
      </c>
      <c r="M32" s="404">
        <v>471039497997</v>
      </c>
      <c r="N32" s="481">
        <v>45464</v>
      </c>
      <c r="O32" s="374" t="s">
        <v>1947</v>
      </c>
    </row>
    <row r="33" spans="1:15" ht="15.75" x14ac:dyDescent="0.25">
      <c r="A33" s="398">
        <v>31</v>
      </c>
      <c r="B33" s="420" t="str">
        <f>IF(O33="","",1200+COUNTIF(O$3:$O33,O33)&amp;
IF(UPPER(O33)="MATHS-D","M(D)",IF(UPPER(O33)="MATHS-R","M(R)",
IF(UPPER(O33)="AG-D","A(D)",IF(UPPER(O33)="AG-R","A(R)",
IF(UPPER(O33)="COM-D","C(D)",IF(UPPER(O33)="COM-R","C(R)",
IF(UPPER(O33)="BIO-D","B(D)",IF(UPPER(O33)="BIO-R","B(R)","""")))))))))</f>
        <v>1202B(R)</v>
      </c>
      <c r="C33" s="398" t="s">
        <v>110</v>
      </c>
      <c r="D33" s="399" t="s">
        <v>2376</v>
      </c>
      <c r="E33" s="399" t="s">
        <v>2377</v>
      </c>
      <c r="F33" s="399" t="s">
        <v>2378</v>
      </c>
      <c r="G33" s="400" t="s">
        <v>136</v>
      </c>
      <c r="H33" s="400">
        <v>651</v>
      </c>
      <c r="I33" s="400" t="s">
        <v>171</v>
      </c>
      <c r="J33" s="420">
        <v>190653397</v>
      </c>
      <c r="K33" s="501">
        <v>39778</v>
      </c>
      <c r="L33" s="384">
        <v>21364498062</v>
      </c>
      <c r="M33" s="404">
        <v>500803332476</v>
      </c>
      <c r="N33" s="481">
        <v>41104</v>
      </c>
      <c r="O33" s="374" t="s">
        <v>1947</v>
      </c>
    </row>
    <row r="34" spans="1:15" ht="15.75" x14ac:dyDescent="0.25">
      <c r="A34" s="398">
        <v>32</v>
      </c>
      <c r="B34" s="420" t="str">
        <f>IF(O34="","",1200+COUNTIF(O$3:$O34,O34)&amp;
IF(UPPER(O34)="MATHS-D","M(D)",IF(UPPER(O34)="MATHS-R","M(R)",
IF(UPPER(O34)="AG-D","A(D)",IF(UPPER(O34)="AG-R","A(R)",
IF(UPPER(O34)="COM-D","C(D)",IF(UPPER(O34)="COM-R","C(R)",
IF(UPPER(O34)="BIO-D","B(D)",IF(UPPER(O34)="BIO-R","B(R)","""")))))))))</f>
        <v>1203B(R)</v>
      </c>
      <c r="C34" s="398" t="s">
        <v>110</v>
      </c>
      <c r="D34" s="399" t="s">
        <v>2071</v>
      </c>
      <c r="E34" s="399" t="s">
        <v>1065</v>
      </c>
      <c r="F34" s="399" t="s">
        <v>1066</v>
      </c>
      <c r="G34" s="400" t="s">
        <v>136</v>
      </c>
      <c r="H34" s="400">
        <v>3397</v>
      </c>
      <c r="I34" s="400" t="s">
        <v>171</v>
      </c>
      <c r="J34" s="420">
        <v>152420153</v>
      </c>
      <c r="K34" s="501">
        <v>39715</v>
      </c>
      <c r="L34" s="384">
        <v>21106434970</v>
      </c>
      <c r="M34" s="404">
        <v>677711534179</v>
      </c>
      <c r="N34" s="481">
        <v>45463</v>
      </c>
      <c r="O34" s="374" t="s">
        <v>1947</v>
      </c>
    </row>
    <row r="35" spans="1:15" ht="15.75" x14ac:dyDescent="0.25">
      <c r="A35" s="398">
        <v>33</v>
      </c>
      <c r="B35" s="420" t="str">
        <f>IF(O35="","",1200+COUNTIF(O$3:$O35,O35)&amp;
IF(UPPER(O35)="MATHS-D","M(D)",IF(UPPER(O35)="MATHS-R","M(R)",
IF(UPPER(O35)="AG-D","A(D)",IF(UPPER(O35)="AG-R","A(R)",
IF(UPPER(O35)="COM-D","C(D)",IF(UPPER(O35)="COM-R","C(R)",
IF(UPPER(O35)="BIO-D","B(D)",IF(UPPER(O35)="BIO-R","B(R)","""")))))))))</f>
        <v>1204B(R)</v>
      </c>
      <c r="C35" s="398" t="s">
        <v>110</v>
      </c>
      <c r="D35" s="399" t="s">
        <v>2379</v>
      </c>
      <c r="E35" s="399" t="s">
        <v>2380</v>
      </c>
      <c r="F35" s="399" t="s">
        <v>2023</v>
      </c>
      <c r="G35" s="400" t="s">
        <v>136</v>
      </c>
      <c r="H35" s="400">
        <v>652</v>
      </c>
      <c r="I35" s="400" t="s">
        <v>171</v>
      </c>
      <c r="J35" s="420">
        <v>113511905</v>
      </c>
      <c r="K35" s="501">
        <v>40007</v>
      </c>
      <c r="L35" s="384">
        <v>21522357254</v>
      </c>
      <c r="M35" s="404">
        <v>877749936716</v>
      </c>
      <c r="N35" s="481">
        <v>41089</v>
      </c>
      <c r="O35" s="374" t="s">
        <v>1947</v>
      </c>
    </row>
    <row r="36" spans="1:15" ht="15.75" x14ac:dyDescent="0.25">
      <c r="A36" s="398">
        <v>34</v>
      </c>
      <c r="B36" s="420" t="str">
        <f>IF(O36="","",1200+COUNTIF(O$3:$O36,O36)&amp;
IF(UPPER(O36)="MATHS-D","M(D)",IF(UPPER(O36)="MATHS-R","M(R)",
IF(UPPER(O36)="AG-D","A(D)",IF(UPPER(O36)="AG-R","A(R)",
IF(UPPER(O36)="COM-D","C(D)",IF(UPPER(O36)="COM-R","C(R)",
IF(UPPER(O36)="BIO-D","B(D)",IF(UPPER(O36)="BIO-R","B(R)","""")))))))))</f>
        <v>1205B(R)</v>
      </c>
      <c r="C36" s="398" t="s">
        <v>110</v>
      </c>
      <c r="D36" s="399" t="s">
        <v>2381</v>
      </c>
      <c r="E36" s="399" t="s">
        <v>2382</v>
      </c>
      <c r="F36" s="399" t="s">
        <v>2383</v>
      </c>
      <c r="G36" s="400" t="s">
        <v>136</v>
      </c>
      <c r="H36" s="400">
        <v>857</v>
      </c>
      <c r="I36" s="400" t="s">
        <v>171</v>
      </c>
      <c r="J36" s="398"/>
      <c r="K36" s="501">
        <v>39782</v>
      </c>
      <c r="L36" s="384">
        <v>21649596369</v>
      </c>
      <c r="M36" s="404">
        <v>690931015646</v>
      </c>
      <c r="N36" s="481">
        <v>41814</v>
      </c>
      <c r="O36" s="374" t="s">
        <v>1947</v>
      </c>
    </row>
    <row r="37" spans="1:15" ht="15.75" x14ac:dyDescent="0.25">
      <c r="A37" s="398">
        <v>35</v>
      </c>
      <c r="B37" s="420" t="str">
        <f>IF(O37="","",1200+COUNTIF(O$3:$O37,O37)&amp;
IF(UPPER(O37)="MATHS-D","M(D)",IF(UPPER(O37)="MATHS-R","M(R)",
IF(UPPER(O37)="AG-D","A(D)",IF(UPPER(O37)="AG-R","A(R)",
IF(UPPER(O37)="COM-D","C(D)",IF(UPPER(O37)="COM-R","C(R)",
IF(UPPER(O37)="BIO-D","B(D)",IF(UPPER(O37)="BIO-R","B(R)","""")))))))))</f>
        <v>1206B(R)</v>
      </c>
      <c r="C37" s="398" t="s">
        <v>110</v>
      </c>
      <c r="D37" s="399" t="s">
        <v>2384</v>
      </c>
      <c r="E37" s="399" t="s">
        <v>2385</v>
      </c>
      <c r="F37" s="399" t="s">
        <v>2386</v>
      </c>
      <c r="G37" s="400" t="s">
        <v>136</v>
      </c>
      <c r="H37" s="400">
        <v>3436</v>
      </c>
      <c r="I37" s="400" t="s">
        <v>171</v>
      </c>
      <c r="J37" s="420">
        <v>129094080</v>
      </c>
      <c r="K37" s="501">
        <v>39403</v>
      </c>
      <c r="L37" s="384">
        <v>21511937838</v>
      </c>
      <c r="M37" s="404" t="s">
        <v>342</v>
      </c>
      <c r="N37" s="481">
        <v>45463</v>
      </c>
      <c r="O37" s="374" t="s">
        <v>1947</v>
      </c>
    </row>
    <row r="38" spans="1:15" ht="15.75" x14ac:dyDescent="0.25">
      <c r="A38" s="398">
        <v>36</v>
      </c>
      <c r="B38" s="420" t="str">
        <f>IF(O38="","",1200+COUNTIF(O$3:$O38,O38)&amp;
IF(UPPER(O38)="MATHS-D","M(D)",IF(UPPER(O38)="MATHS-R","M(R)",
IF(UPPER(O38)="AG-D","A(D)",IF(UPPER(O38)="AG-R","A(R)",
IF(UPPER(O38)="COM-D","C(D)",IF(UPPER(O38)="COM-R","C(R)",
IF(UPPER(O38)="BIO-D","B(D)",IF(UPPER(O38)="BIO-R","B(R)","""")))))))))</f>
        <v>1207B(R)</v>
      </c>
      <c r="C38" s="398" t="s">
        <v>110</v>
      </c>
      <c r="D38" s="399" t="s">
        <v>2387</v>
      </c>
      <c r="E38" s="399" t="s">
        <v>956</v>
      </c>
      <c r="F38" s="399" t="s">
        <v>1982</v>
      </c>
      <c r="G38" s="400" t="s">
        <v>136</v>
      </c>
      <c r="H38" s="400">
        <v>2571</v>
      </c>
      <c r="I38" s="400" t="s">
        <v>171</v>
      </c>
      <c r="J38" s="420">
        <v>179780767</v>
      </c>
      <c r="K38" s="501">
        <v>39740</v>
      </c>
      <c r="L38" s="384">
        <v>21206526347</v>
      </c>
      <c r="M38" s="404">
        <v>304388233467</v>
      </c>
      <c r="N38" s="481">
        <v>44445</v>
      </c>
      <c r="O38" s="374" t="s">
        <v>1947</v>
      </c>
    </row>
    <row r="39" spans="1:15" ht="15.75" x14ac:dyDescent="0.25">
      <c r="A39" s="398">
        <v>37</v>
      </c>
      <c r="B39" s="420" t="str">
        <f>IF(O39="","",1200+COUNTIF(O$3:$O39,O39)&amp;
IF(UPPER(O39)="MATHS-D","M(D)",IF(UPPER(O39)="MATHS-R","M(R)",
IF(UPPER(O39)="AG-D","A(D)",IF(UPPER(O39)="AG-R","A(R)",
IF(UPPER(O39)="COM-D","C(D)",IF(UPPER(O39)="COM-R","C(R)",
IF(UPPER(O39)="BIO-D","B(D)",IF(UPPER(O39)="BIO-R","B(R)","""")))))))))</f>
        <v>1208B(R)</v>
      </c>
      <c r="C39" s="398" t="s">
        <v>110</v>
      </c>
      <c r="D39" s="399" t="s">
        <v>2388</v>
      </c>
      <c r="E39" s="399" t="s">
        <v>1675</v>
      </c>
      <c r="F39" s="399" t="s">
        <v>2389</v>
      </c>
      <c r="G39" s="400" t="s">
        <v>136</v>
      </c>
      <c r="H39" s="403">
        <v>3383</v>
      </c>
      <c r="I39" s="400" t="s">
        <v>171</v>
      </c>
      <c r="J39" s="420">
        <v>144760079</v>
      </c>
      <c r="K39" s="501">
        <v>39022</v>
      </c>
      <c r="L39" s="384">
        <v>21573234881</v>
      </c>
      <c r="M39" s="404">
        <v>453000012118</v>
      </c>
      <c r="N39" s="481">
        <v>45457</v>
      </c>
      <c r="O39" s="374" t="s">
        <v>1947</v>
      </c>
    </row>
    <row r="40" spans="1:15" ht="15.75" x14ac:dyDescent="0.25">
      <c r="A40" s="398">
        <v>38</v>
      </c>
      <c r="B40" s="420" t="str">
        <f>IF(O40="","",1200+COUNTIF(O$3:$O40,O40)&amp;
IF(UPPER(O40)="MATHS-D","M(D)",IF(UPPER(O40)="MATHS-R","M(R)",
IF(UPPER(O40)="AG-D","A(D)",IF(UPPER(O40)="AG-R","A(R)",
IF(UPPER(O40)="COM-D","C(D)",IF(UPPER(O40)="COM-R","C(R)",
IF(UPPER(O40)="BIO-D","B(D)",IF(UPPER(O40)="BIO-R","B(R)","""")))))))))</f>
        <v>1209B(R)</v>
      </c>
      <c r="C40" s="398" t="s">
        <v>110</v>
      </c>
      <c r="D40" s="399" t="s">
        <v>2390</v>
      </c>
      <c r="E40" s="399" t="s">
        <v>1313</v>
      </c>
      <c r="F40" s="399" t="s">
        <v>756</v>
      </c>
      <c r="G40" s="400" t="s">
        <v>136</v>
      </c>
      <c r="H40" s="400">
        <v>3419</v>
      </c>
      <c r="I40" s="400" t="s">
        <v>171</v>
      </c>
      <c r="J40" s="420">
        <v>143403295</v>
      </c>
      <c r="K40" s="501">
        <v>39672</v>
      </c>
      <c r="L40" s="384">
        <v>21390295954</v>
      </c>
      <c r="M40" s="404">
        <v>146041447104</v>
      </c>
      <c r="N40" s="481">
        <v>45491</v>
      </c>
      <c r="O40" s="374" t="s">
        <v>1947</v>
      </c>
    </row>
    <row r="41" spans="1:15" ht="15.75" x14ac:dyDescent="0.25">
      <c r="A41" s="398">
        <v>39</v>
      </c>
      <c r="B41" s="420" t="str">
        <f>IF(O41="","",1200+COUNTIF(O$3:$O41,O41)&amp;
IF(UPPER(O41)="MATHS-D","M(D)",IF(UPPER(O41)="MATHS-R","M(R)",
IF(UPPER(O41)="AG-D","A(D)",IF(UPPER(O41)="AG-R","A(R)",
IF(UPPER(O41)="COM-D","C(D)",IF(UPPER(O41)="COM-R","C(R)",
IF(UPPER(O41)="BIO-D","B(D)",IF(UPPER(O41)="BIO-R","B(R)","""")))))))))</f>
        <v>1210B(R)</v>
      </c>
      <c r="C41" s="398" t="s">
        <v>110</v>
      </c>
      <c r="D41" s="399" t="s">
        <v>2391</v>
      </c>
      <c r="E41" s="399" t="s">
        <v>1803</v>
      </c>
      <c r="F41" s="399" t="s">
        <v>1804</v>
      </c>
      <c r="G41" s="400" t="s">
        <v>136</v>
      </c>
      <c r="H41" s="400">
        <v>2521</v>
      </c>
      <c r="I41" s="400" t="s">
        <v>171</v>
      </c>
      <c r="J41" s="398"/>
      <c r="K41" s="501">
        <v>39746</v>
      </c>
      <c r="L41" s="384">
        <v>21415701301</v>
      </c>
      <c r="M41" s="404">
        <v>233231443363</v>
      </c>
      <c r="N41" s="481">
        <v>44420</v>
      </c>
      <c r="O41" s="374" t="s">
        <v>1947</v>
      </c>
    </row>
    <row r="42" spans="1:15" ht="15.75" x14ac:dyDescent="0.25">
      <c r="A42" s="398">
        <v>40</v>
      </c>
      <c r="B42" s="420" t="str">
        <f>IF(O42="","",1200+COUNTIF(O$3:$O42,O42)&amp;
IF(UPPER(O42)="MATHS-D","M(D)",IF(UPPER(O42)="MATHS-R","M(R)",
IF(UPPER(O42)="AG-D","A(D)",IF(UPPER(O42)="AG-R","A(R)",
IF(UPPER(O42)="COM-D","C(D)",IF(UPPER(O42)="COM-R","C(R)",
IF(UPPER(O42)="BIO-D","B(D)",IF(UPPER(O42)="BIO-R","B(R)","""")))))))))</f>
        <v>1211B(R)</v>
      </c>
      <c r="C42" s="398" t="s">
        <v>110</v>
      </c>
      <c r="D42" s="399" t="s">
        <v>2392</v>
      </c>
      <c r="E42" s="399" t="s">
        <v>2393</v>
      </c>
      <c r="F42" s="399" t="s">
        <v>2394</v>
      </c>
      <c r="G42" s="400" t="s">
        <v>136</v>
      </c>
      <c r="H42" s="400">
        <v>699</v>
      </c>
      <c r="I42" s="400" t="s">
        <v>171</v>
      </c>
      <c r="J42" s="420">
        <v>129046118</v>
      </c>
      <c r="K42" s="501">
        <v>39693</v>
      </c>
      <c r="L42" s="384">
        <v>21702551024</v>
      </c>
      <c r="M42" s="404">
        <v>818206672610</v>
      </c>
      <c r="N42" s="481">
        <v>41102</v>
      </c>
      <c r="O42" s="374" t="s">
        <v>1947</v>
      </c>
    </row>
    <row r="43" spans="1:15" ht="15.75" x14ac:dyDescent="0.25">
      <c r="A43" s="398">
        <v>41</v>
      </c>
      <c r="B43" s="420" t="str">
        <f>IF(O43="","",1200+COUNTIF(O$3:$O43,O43)&amp;
IF(UPPER(O43)="MATHS-D","M(D)",IF(UPPER(O43)="MATHS-R","M(R)",
IF(UPPER(O43)="AG-D","A(D)",IF(UPPER(O43)="AG-R","A(R)",
IF(UPPER(O43)="COM-D","C(D)",IF(UPPER(O43)="COM-R","C(R)",
IF(UPPER(O43)="BIO-D","B(D)",IF(UPPER(O43)="BIO-R","B(R)","""")))))))))</f>
        <v>1212B(R)</v>
      </c>
      <c r="C43" s="398" t="s">
        <v>110</v>
      </c>
      <c r="D43" s="399" t="s">
        <v>2395</v>
      </c>
      <c r="E43" s="399" t="s">
        <v>2396</v>
      </c>
      <c r="F43" s="399" t="s">
        <v>2397</v>
      </c>
      <c r="G43" s="400" t="s">
        <v>136</v>
      </c>
      <c r="H43" s="400">
        <v>3484</v>
      </c>
      <c r="I43" s="400" t="s">
        <v>171</v>
      </c>
      <c r="J43" s="420">
        <v>130479356</v>
      </c>
      <c r="K43" s="501">
        <v>39643</v>
      </c>
      <c r="L43" s="384">
        <v>21239858795</v>
      </c>
      <c r="M43" s="404">
        <v>909265234554</v>
      </c>
      <c r="N43" s="481">
        <v>45461</v>
      </c>
      <c r="O43" s="374" t="s">
        <v>1947</v>
      </c>
    </row>
    <row r="44" spans="1:15" ht="15.75" x14ac:dyDescent="0.25">
      <c r="A44" s="398">
        <v>42</v>
      </c>
      <c r="B44" s="420" t="str">
        <f>IF(O44="","",1200+COUNTIF(O$3:$O44,O44)&amp;
IF(UPPER(O44)="MATHS-D","M(D)",IF(UPPER(O44)="MATHS-R","M(R)",
IF(UPPER(O44)="AG-D","A(D)",IF(UPPER(O44)="AG-R","A(R)",
IF(UPPER(O44)="COM-D","C(D)",IF(UPPER(O44)="COM-R","C(R)",
IF(UPPER(O44)="BIO-D","B(D)",IF(UPPER(O44)="BIO-R","B(R)","""")))))))))</f>
        <v>1213B(R)</v>
      </c>
      <c r="C44" s="398" t="s">
        <v>110</v>
      </c>
      <c r="D44" s="399" t="s">
        <v>2398</v>
      </c>
      <c r="E44" s="399" t="s">
        <v>834</v>
      </c>
      <c r="F44" s="399" t="s">
        <v>835</v>
      </c>
      <c r="G44" s="400" t="s">
        <v>136</v>
      </c>
      <c r="H44" s="400">
        <v>718</v>
      </c>
      <c r="I44" s="400" t="s">
        <v>171</v>
      </c>
      <c r="J44" s="420">
        <v>171125080</v>
      </c>
      <c r="K44" s="501">
        <v>39816</v>
      </c>
      <c r="L44" s="384">
        <v>21207819866</v>
      </c>
      <c r="M44" s="404">
        <v>621057901165</v>
      </c>
      <c r="N44" s="481">
        <v>41103</v>
      </c>
      <c r="O44" s="374" t="s">
        <v>1947</v>
      </c>
    </row>
    <row r="45" spans="1:15" ht="15.75" x14ac:dyDescent="0.25">
      <c r="A45" s="398">
        <v>43</v>
      </c>
      <c r="B45" s="420" t="str">
        <f>IF(O45="","",1200+COUNTIF(O$3:$O45,O45)&amp;
IF(UPPER(O45)="MATHS-D","M(D)",IF(UPPER(O45)="MATHS-R","M(R)",
IF(UPPER(O45)="AG-D","A(D)",IF(UPPER(O45)="AG-R","A(R)",
IF(UPPER(O45)="COM-D","C(D)",IF(UPPER(O45)="COM-R","C(R)",
IF(UPPER(O45)="BIO-D","B(D)",IF(UPPER(O45)="BIO-R","B(R)","""")))))))))</f>
        <v>1214B(R)</v>
      </c>
      <c r="C45" s="398" t="s">
        <v>110</v>
      </c>
      <c r="D45" s="399" t="s">
        <v>2399</v>
      </c>
      <c r="E45" s="399" t="s">
        <v>2022</v>
      </c>
      <c r="F45" s="399" t="s">
        <v>2023</v>
      </c>
      <c r="G45" s="400" t="s">
        <v>136</v>
      </c>
      <c r="H45" s="400">
        <v>2647</v>
      </c>
      <c r="I45" s="400" t="s">
        <v>171</v>
      </c>
      <c r="J45" s="420">
        <v>168973454</v>
      </c>
      <c r="K45" s="501">
        <v>39750</v>
      </c>
      <c r="L45" s="384">
        <v>21396812749</v>
      </c>
      <c r="M45" s="404">
        <v>396792138418</v>
      </c>
      <c r="N45" s="481">
        <v>44757</v>
      </c>
      <c r="O45" s="374" t="s">
        <v>1947</v>
      </c>
    </row>
    <row r="46" spans="1:15" ht="15.75" x14ac:dyDescent="0.25">
      <c r="A46" s="398">
        <v>44</v>
      </c>
      <c r="B46" s="420" t="str">
        <f>IF(O46="","",1200+COUNTIF(O$3:$O46,O46)&amp;
IF(UPPER(O46)="MATHS-D","M(D)",IF(UPPER(O46)="MATHS-R","M(R)",
IF(UPPER(O46)="AG-D","A(D)",IF(UPPER(O46)="AG-R","A(R)",
IF(UPPER(O46)="COM-D","C(D)",IF(UPPER(O46)="COM-R","C(R)",
IF(UPPER(O46)="BIO-D","B(D)",IF(UPPER(O46)="BIO-R","B(R)","""")))))))))</f>
        <v>1201M(D)</v>
      </c>
      <c r="C46" s="398" t="s">
        <v>110</v>
      </c>
      <c r="D46" s="399" t="s">
        <v>2400</v>
      </c>
      <c r="E46" s="399" t="s">
        <v>2401</v>
      </c>
      <c r="F46" s="399" t="s">
        <v>2402</v>
      </c>
      <c r="G46" s="400" t="s">
        <v>113</v>
      </c>
      <c r="H46" s="403">
        <v>3263</v>
      </c>
      <c r="I46" s="400" t="s">
        <v>171</v>
      </c>
      <c r="J46" s="398"/>
      <c r="K46" s="503">
        <v>38734</v>
      </c>
      <c r="L46" s="384">
        <v>21265606095</v>
      </c>
      <c r="M46" s="404">
        <v>855569265715</v>
      </c>
      <c r="N46" s="481">
        <v>45134</v>
      </c>
      <c r="O46" s="374" t="s">
        <v>2403</v>
      </c>
    </row>
    <row r="47" spans="1:15" ht="15.75" x14ac:dyDescent="0.25">
      <c r="A47" s="398">
        <v>45</v>
      </c>
      <c r="B47" s="420" t="str">
        <f>IF(O47="","",1200+COUNTIF(O$3:$O47,O47)&amp;
IF(UPPER(O47)="MATHS-D","M(D)",IF(UPPER(O47)="MATHS-R","M(R)",
IF(UPPER(O47)="AG-D","A(D)",IF(UPPER(O47)="AG-R","A(R)",
IF(UPPER(O47)="COM-D","C(D)",IF(UPPER(O47)="COM-R","C(R)",
IF(UPPER(O47)="BIO-D","B(D)",IF(UPPER(O47)="BIO-R","B(R)","""")))))))))</f>
        <v>1215B(R)</v>
      </c>
      <c r="C47" s="398" t="s">
        <v>110</v>
      </c>
      <c r="D47" s="399" t="s">
        <v>2404</v>
      </c>
      <c r="E47" s="399" t="s">
        <v>2401</v>
      </c>
      <c r="F47" s="399" t="s">
        <v>2405</v>
      </c>
      <c r="G47" s="400" t="s">
        <v>136</v>
      </c>
      <c r="H47" s="403">
        <v>3612</v>
      </c>
      <c r="I47" s="400" t="s">
        <v>171</v>
      </c>
      <c r="J47" s="420">
        <v>190426230</v>
      </c>
      <c r="K47" s="503">
        <v>39742</v>
      </c>
      <c r="L47" s="384">
        <v>21591068528</v>
      </c>
      <c r="M47" s="404">
        <v>566353125045</v>
      </c>
      <c r="N47" s="481">
        <v>45463</v>
      </c>
      <c r="O47" s="374" t="s">
        <v>1947</v>
      </c>
    </row>
    <row r="48" spans="1:15" ht="15.75" x14ac:dyDescent="0.25">
      <c r="A48" s="398">
        <v>46</v>
      </c>
      <c r="B48" s="420" t="str">
        <f>IF(O48="","",1200+COUNTIF(O$3:$O48,O48)&amp;
IF(UPPER(O48)="MATHS-D","M(D)",IF(UPPER(O48)="MATHS-R","M(R)",
IF(UPPER(O48)="AG-D","A(D)",IF(UPPER(O48)="AG-R","A(R)",
IF(UPPER(O48)="COM-D","C(D)",IF(UPPER(O48)="COM-R","C(R)",
IF(UPPER(O48)="BIO-D","B(D)",IF(UPPER(O48)="BIO-R","B(R)","""")))))))))</f>
        <v>1216B(R)</v>
      </c>
      <c r="C48" s="398" t="s">
        <v>110</v>
      </c>
      <c r="D48" s="399" t="s">
        <v>2406</v>
      </c>
      <c r="E48" s="399" t="s">
        <v>1321</v>
      </c>
      <c r="F48" s="399" t="s">
        <v>1978</v>
      </c>
      <c r="G48" s="400" t="s">
        <v>113</v>
      </c>
      <c r="H48" s="403">
        <v>705</v>
      </c>
      <c r="I48" s="400" t="s">
        <v>171</v>
      </c>
      <c r="J48" s="420">
        <v>129643256</v>
      </c>
      <c r="K48" s="501">
        <v>39526</v>
      </c>
      <c r="L48" s="384">
        <v>21347838607</v>
      </c>
      <c r="M48" s="404">
        <v>985666183681</v>
      </c>
      <c r="N48" s="481">
        <v>41104</v>
      </c>
      <c r="O48" s="374" t="s">
        <v>1947</v>
      </c>
    </row>
    <row r="49" spans="1:15" ht="15.75" x14ac:dyDescent="0.25">
      <c r="A49" s="398">
        <v>47</v>
      </c>
      <c r="B49" s="420" t="str">
        <f>IF(O49="","",1200+COUNTIF(O$3:$O49,O49)&amp;
IF(UPPER(O49)="MATHS-D","M(D)",IF(UPPER(O49)="MATHS-R","M(R)",
IF(UPPER(O49)="AG-D","A(D)",IF(UPPER(O49)="AG-R","A(R)",
IF(UPPER(O49)="COM-D","C(D)",IF(UPPER(O49)="COM-R","C(R)",
IF(UPPER(O49)="BIO-D","B(D)",IF(UPPER(O49)="BIO-R","B(R)","""")))))))))</f>
        <v>1202M(D)</v>
      </c>
      <c r="C49" s="398" t="s">
        <v>110</v>
      </c>
      <c r="D49" s="399" t="s">
        <v>2407</v>
      </c>
      <c r="E49" s="399" t="s">
        <v>2408</v>
      </c>
      <c r="F49" s="399" t="s">
        <v>2409</v>
      </c>
      <c r="G49" s="400" t="s">
        <v>113</v>
      </c>
      <c r="H49" s="403">
        <v>3827</v>
      </c>
      <c r="I49" s="400" t="s">
        <v>172</v>
      </c>
      <c r="J49" s="398"/>
      <c r="K49" s="501">
        <v>39747</v>
      </c>
      <c r="L49" s="384">
        <v>21640272016</v>
      </c>
      <c r="M49" s="404">
        <v>200482368433</v>
      </c>
      <c r="N49" s="481">
        <v>45853</v>
      </c>
      <c r="O49" s="374" t="s">
        <v>2403</v>
      </c>
    </row>
    <row r="50" spans="1:15" ht="15.75" x14ac:dyDescent="0.25">
      <c r="A50" s="398">
        <v>48</v>
      </c>
      <c r="B50" s="420" t="str">
        <f>IF(O50="","",1200+COUNTIF(O$3:$O50,O50)&amp;
IF(UPPER(O50)="MATHS-D","M(D)",IF(UPPER(O50)="MATHS-R","M(R)",
IF(UPPER(O50)="AG-D","A(D)",IF(UPPER(O50)="AG-R","A(R)",
IF(UPPER(O50)="COM-D","C(D)",IF(UPPER(O50)="COM-R","C(R)",
IF(UPPER(O50)="BIO-D","B(D)",IF(UPPER(O50)="BIO-R","B(R)","""")))))))))</f>
        <v>1201M(R)</v>
      </c>
      <c r="C50" s="398" t="s">
        <v>110</v>
      </c>
      <c r="D50" s="399" t="s">
        <v>2410</v>
      </c>
      <c r="E50" s="399" t="s">
        <v>1940</v>
      </c>
      <c r="F50" s="399" t="s">
        <v>1941</v>
      </c>
      <c r="G50" s="400" t="s">
        <v>136</v>
      </c>
      <c r="H50" s="403">
        <v>3601</v>
      </c>
      <c r="I50" s="400" t="s">
        <v>171</v>
      </c>
      <c r="J50" s="420">
        <v>183907711</v>
      </c>
      <c r="K50" s="501">
        <v>39442</v>
      </c>
      <c r="L50" s="384">
        <v>21054481172</v>
      </c>
      <c r="M50" s="404" t="s">
        <v>342</v>
      </c>
      <c r="N50" s="481">
        <v>45493</v>
      </c>
      <c r="O50" s="374" t="s">
        <v>1938</v>
      </c>
    </row>
    <row r="51" spans="1:15" ht="15.75" x14ac:dyDescent="0.25">
      <c r="A51" s="398">
        <v>49</v>
      </c>
      <c r="B51" s="420" t="str">
        <f>IF(O51="","",1200+COUNTIF(O$3:$O51,O51)&amp;
IF(UPPER(O51)="MATHS-D","M(D)",IF(UPPER(O51)="MATHS-R","M(R)",
IF(UPPER(O51)="AG-D","A(D)",IF(UPPER(O51)="AG-R","A(R)",
IF(UPPER(O51)="COM-D","C(D)",IF(UPPER(O51)="COM-R","C(R)",
IF(UPPER(O51)="BIO-D","B(D)",IF(UPPER(O51)="BIO-R","B(R)","""")))))))))</f>
        <v>1203M(D)</v>
      </c>
      <c r="C51" s="398" t="s">
        <v>110</v>
      </c>
      <c r="D51" s="399" t="s">
        <v>2411</v>
      </c>
      <c r="E51" s="399" t="s">
        <v>2412</v>
      </c>
      <c r="F51" s="399" t="s">
        <v>2413</v>
      </c>
      <c r="G51" s="400" t="s">
        <v>113</v>
      </c>
      <c r="H51" s="403">
        <v>3282</v>
      </c>
      <c r="I51" s="400" t="s">
        <v>171</v>
      </c>
      <c r="J51" s="398"/>
      <c r="K51" s="503">
        <v>39230</v>
      </c>
      <c r="L51" s="384">
        <v>21570361058</v>
      </c>
      <c r="M51" s="404" t="s">
        <v>342</v>
      </c>
      <c r="N51" s="481">
        <v>45133</v>
      </c>
      <c r="O51" s="374" t="s">
        <v>2403</v>
      </c>
    </row>
    <row r="52" spans="1:15" ht="15.75" x14ac:dyDescent="0.25">
      <c r="A52" s="398">
        <v>50</v>
      </c>
      <c r="B52" s="420" t="str">
        <f>IF(O52="","",1200+COUNTIF(O$3:$O52,O52)&amp;
IF(UPPER(O52)="MATHS-D","M(D)",IF(UPPER(O52)="MATHS-R","M(R)",
IF(UPPER(O52)="AG-D","A(D)",IF(UPPER(O52)="AG-R","A(R)",
IF(UPPER(O52)="COM-D","C(D)",IF(UPPER(O52)="COM-R","C(R)",
IF(UPPER(O52)="BIO-D","B(D)",IF(UPPER(O52)="BIO-R","B(R)","""")))))))))</f>
        <v>1204M(D)</v>
      </c>
      <c r="C52" s="398" t="s">
        <v>110</v>
      </c>
      <c r="D52" s="399" t="s">
        <v>2414</v>
      </c>
      <c r="E52" s="399" t="s">
        <v>2415</v>
      </c>
      <c r="F52" s="399" t="s">
        <v>2416</v>
      </c>
      <c r="G52" s="400" t="s">
        <v>113</v>
      </c>
      <c r="H52" s="403">
        <v>3467</v>
      </c>
      <c r="I52" s="400" t="s">
        <v>172</v>
      </c>
      <c r="J52" s="398"/>
      <c r="K52" s="503">
        <v>39688</v>
      </c>
      <c r="L52" s="384">
        <v>21689663011</v>
      </c>
      <c r="M52" s="404">
        <v>115102191345</v>
      </c>
      <c r="N52" s="481">
        <v>38188</v>
      </c>
      <c r="O52" s="374" t="s">
        <v>2403</v>
      </c>
    </row>
    <row r="53" spans="1:15" ht="15.75" x14ac:dyDescent="0.25">
      <c r="A53" s="398">
        <v>51</v>
      </c>
      <c r="B53" s="420" t="str">
        <f>IF(O53="","",1200+COUNTIF(O$3:$O53,O53)&amp;
IF(UPPER(O53)="MATHS-D","M(D)",IF(UPPER(O53)="MATHS-R","M(R)",
IF(UPPER(O53)="AG-D","A(D)",IF(UPPER(O53)="AG-R","A(R)",
IF(UPPER(O53)="COM-D","C(D)",IF(UPPER(O53)="COM-R","C(R)",
IF(UPPER(O53)="BIO-D","B(D)",IF(UPPER(O53)="BIO-R","B(R)","""")))))))))</f>
        <v>1202M(R)</v>
      </c>
      <c r="C53" s="398" t="s">
        <v>110</v>
      </c>
      <c r="D53" s="399" t="s">
        <v>1441</v>
      </c>
      <c r="E53" s="399" t="s">
        <v>2417</v>
      </c>
      <c r="F53" s="399" t="s">
        <v>2418</v>
      </c>
      <c r="G53" s="400" t="s">
        <v>113</v>
      </c>
      <c r="H53" s="402">
        <v>3704</v>
      </c>
      <c r="I53" s="400" t="s">
        <v>172</v>
      </c>
      <c r="J53" s="420">
        <v>195275834</v>
      </c>
      <c r="K53" s="501">
        <v>39272</v>
      </c>
      <c r="L53" s="384">
        <v>21754812460</v>
      </c>
      <c r="M53" s="404">
        <v>410774433227</v>
      </c>
      <c r="N53" s="481">
        <v>45842</v>
      </c>
      <c r="O53" s="374" t="s">
        <v>1938</v>
      </c>
    </row>
    <row r="54" spans="1:15" ht="15.75" x14ac:dyDescent="0.25">
      <c r="A54" s="398">
        <v>52</v>
      </c>
      <c r="B54" s="420" t="str">
        <f>IF(O54="","",1200+COUNTIF(O$3:$O54,O54)&amp;
IF(UPPER(O54)="MATHS-D","M(D)",IF(UPPER(O54)="MATHS-R","M(R)",
IF(UPPER(O54)="AG-D","A(D)",IF(UPPER(O54)="AG-R","A(R)",
IF(UPPER(O54)="COM-D","C(D)",IF(UPPER(O54)="COM-R","C(R)",
IF(UPPER(O54)="BIO-D","B(D)",IF(UPPER(O54)="BIO-R","B(R)","""")))))))))</f>
        <v>1205M(D)</v>
      </c>
      <c r="C54" s="398" t="s">
        <v>110</v>
      </c>
      <c r="D54" s="399" t="s">
        <v>2419</v>
      </c>
      <c r="E54" s="399" t="s">
        <v>2191</v>
      </c>
      <c r="F54" s="399" t="s">
        <v>2420</v>
      </c>
      <c r="G54" s="400" t="s">
        <v>113</v>
      </c>
      <c r="H54" s="403">
        <v>3661</v>
      </c>
      <c r="I54" s="400" t="s">
        <v>172</v>
      </c>
      <c r="J54" s="398"/>
      <c r="K54" s="501">
        <v>39034</v>
      </c>
      <c r="L54" s="384">
        <v>21522449966</v>
      </c>
      <c r="M54" s="404">
        <v>787039443130</v>
      </c>
      <c r="N54" s="481">
        <v>45751</v>
      </c>
      <c r="O54" s="374" t="s">
        <v>2403</v>
      </c>
    </row>
    <row r="55" spans="1:15" ht="15.75" x14ac:dyDescent="0.25">
      <c r="A55" s="398">
        <v>53</v>
      </c>
      <c r="B55" s="420" t="str">
        <f>IF(O55="","",1200+COUNTIF(O$3:$O55,O55)&amp;
IF(UPPER(O55)="MATHS-D","M(D)",IF(UPPER(O55)="MATHS-R","M(R)",
IF(UPPER(O55)="AG-D","A(D)",IF(UPPER(O55)="AG-R","A(R)",
IF(UPPER(O55)="COM-D","C(D)",IF(UPPER(O55)="COM-R","C(R)",
IF(UPPER(O55)="BIO-D","B(D)",IF(UPPER(O55)="BIO-R","B(R)","""")))))))))</f>
        <v>1201A(D)</v>
      </c>
      <c r="C55" s="398" t="s">
        <v>110</v>
      </c>
      <c r="D55" s="399" t="s">
        <v>2421</v>
      </c>
      <c r="E55" s="399" t="s">
        <v>2422</v>
      </c>
      <c r="F55" s="399" t="s">
        <v>2423</v>
      </c>
      <c r="G55" s="400" t="s">
        <v>113</v>
      </c>
      <c r="H55" s="403">
        <v>3539</v>
      </c>
      <c r="I55" s="400" t="s">
        <v>171</v>
      </c>
      <c r="J55" s="398"/>
      <c r="K55" s="501">
        <v>39691</v>
      </c>
      <c r="L55" s="384">
        <v>21064436253</v>
      </c>
      <c r="M55" s="404">
        <v>661650121067</v>
      </c>
      <c r="N55" s="481">
        <v>45499</v>
      </c>
      <c r="O55" s="374" t="s">
        <v>2424</v>
      </c>
    </row>
    <row r="56" spans="1:15" ht="15.75" x14ac:dyDescent="0.25">
      <c r="A56" s="398">
        <v>54</v>
      </c>
      <c r="B56" s="420" t="str">
        <f>IF(O56="","",1200+COUNTIF(O$3:$O56,O56)&amp;
IF(UPPER(O56)="MATHS-D","M(D)",IF(UPPER(O56)="MATHS-R","M(R)",
IF(UPPER(O56)="AG-D","A(D)",IF(UPPER(O56)="AG-R","A(R)",
IF(UPPER(O56)="COM-D","C(D)",IF(UPPER(O56)="COM-R","C(R)",
IF(UPPER(O56)="BIO-D","B(D)",IF(UPPER(O56)="BIO-R","B(R)","""")))))))))</f>
        <v>1202A(D)</v>
      </c>
      <c r="C56" s="398" t="s">
        <v>110</v>
      </c>
      <c r="D56" s="399" t="s">
        <v>2343</v>
      </c>
      <c r="E56" s="399" t="s">
        <v>2425</v>
      </c>
      <c r="F56" s="399" t="s">
        <v>1927</v>
      </c>
      <c r="G56" s="400" t="s">
        <v>113</v>
      </c>
      <c r="H56" s="403">
        <v>3525</v>
      </c>
      <c r="I56" s="400" t="s">
        <v>171</v>
      </c>
      <c r="J56" s="398"/>
      <c r="K56" s="501">
        <v>40035</v>
      </c>
      <c r="L56" s="384">
        <v>21353092979</v>
      </c>
      <c r="M56" s="404" t="s">
        <v>342</v>
      </c>
      <c r="N56" s="481">
        <v>45498</v>
      </c>
      <c r="O56" s="374" t="s">
        <v>2424</v>
      </c>
    </row>
    <row r="57" spans="1:15" ht="15.75" x14ac:dyDescent="0.25">
      <c r="A57" s="398">
        <v>55</v>
      </c>
      <c r="B57" s="420" t="str">
        <f>IF(O57="","",1200+COUNTIF(O$3:$O57,O57)&amp;
IF(UPPER(O57)="MATHS-D","M(D)",IF(UPPER(O57)="MATHS-R","M(R)",
IF(UPPER(O57)="AG-D","A(D)",IF(UPPER(O57)="AG-R","A(R)",
IF(UPPER(O57)="COM-D","C(D)",IF(UPPER(O57)="COM-R","C(R)",
IF(UPPER(O57)="BIO-D","B(D)",IF(UPPER(O57)="BIO-R","B(R)","""")))))))))</f>
        <v>1203A(D)</v>
      </c>
      <c r="C57" s="398" t="s">
        <v>110</v>
      </c>
      <c r="D57" s="399" t="s">
        <v>2343</v>
      </c>
      <c r="E57" s="399" t="s">
        <v>794</v>
      </c>
      <c r="F57" s="399" t="s">
        <v>516</v>
      </c>
      <c r="G57" s="400" t="s">
        <v>113</v>
      </c>
      <c r="H57" s="403">
        <v>3543</v>
      </c>
      <c r="I57" s="400" t="s">
        <v>171</v>
      </c>
      <c r="J57" s="398"/>
      <c r="K57" s="501">
        <v>39592</v>
      </c>
      <c r="L57" s="384">
        <v>21207007053</v>
      </c>
      <c r="M57" s="404">
        <v>197087521417</v>
      </c>
      <c r="N57" s="481">
        <v>39592</v>
      </c>
      <c r="O57" s="374" t="s">
        <v>2424</v>
      </c>
    </row>
    <row r="58" spans="1:15" ht="15.75" x14ac:dyDescent="0.25">
      <c r="A58" s="398">
        <v>56</v>
      </c>
      <c r="B58" s="420" t="str">
        <f>IF(O58="","",1200+COUNTIF(O$3:$O58,O58)&amp;
IF(UPPER(O58)="MATHS-D","M(D)",IF(UPPER(O58)="MATHS-R","M(R)",
IF(UPPER(O58)="AG-D","A(D)",IF(UPPER(O58)="AG-R","A(R)",
IF(UPPER(O58)="COM-D","C(D)",IF(UPPER(O58)="COM-R","C(R)",
IF(UPPER(O58)="BIO-D","B(D)",IF(UPPER(O58)="BIO-R","B(R)","""")))))))))</f>
        <v>1204A(D)</v>
      </c>
      <c r="C58" s="398" t="s">
        <v>110</v>
      </c>
      <c r="D58" s="399" t="s">
        <v>2426</v>
      </c>
      <c r="E58" s="399" t="s">
        <v>2427</v>
      </c>
      <c r="F58" s="399" t="s">
        <v>2428</v>
      </c>
      <c r="G58" s="400" t="s">
        <v>136</v>
      </c>
      <c r="H58" s="403">
        <v>3557</v>
      </c>
      <c r="I58" s="400" t="s">
        <v>171</v>
      </c>
      <c r="J58" s="398"/>
      <c r="K58" s="501">
        <v>39563</v>
      </c>
      <c r="L58" s="384">
        <v>21431858214</v>
      </c>
      <c r="M58" s="404">
        <v>877154406459</v>
      </c>
      <c r="N58" s="481">
        <v>45499</v>
      </c>
      <c r="O58" s="374" t="s">
        <v>2424</v>
      </c>
    </row>
    <row r="59" spans="1:15" ht="15.75" x14ac:dyDescent="0.25">
      <c r="A59" s="398">
        <v>57</v>
      </c>
      <c r="B59" s="420" t="str">
        <f>IF(O59="","",1200+COUNTIF(O$3:$O59,O59)&amp;
IF(UPPER(O59)="MATHS-D","M(D)",IF(UPPER(O59)="MATHS-R","M(R)",
IF(UPPER(O59)="AG-D","A(D)",IF(UPPER(O59)="AG-R","A(R)",
IF(UPPER(O59)="COM-D","C(D)",IF(UPPER(O59)="COM-R","C(R)",
IF(UPPER(O59)="BIO-D","B(D)",IF(UPPER(O59)="BIO-R","B(R)","""")))))))))</f>
        <v>1205A(D)</v>
      </c>
      <c r="C59" s="398" t="s">
        <v>110</v>
      </c>
      <c r="D59" s="399" t="s">
        <v>2429</v>
      </c>
      <c r="E59" s="399" t="s">
        <v>2430</v>
      </c>
      <c r="F59" s="399" t="s">
        <v>2431</v>
      </c>
      <c r="G59" s="400" t="s">
        <v>113</v>
      </c>
      <c r="H59" s="403">
        <v>3563</v>
      </c>
      <c r="I59" s="400" t="s">
        <v>171</v>
      </c>
      <c r="J59" s="398"/>
      <c r="K59" s="501">
        <v>39463</v>
      </c>
      <c r="L59" s="384">
        <v>21620019518</v>
      </c>
      <c r="M59" s="404">
        <v>203573338000</v>
      </c>
      <c r="N59" s="481">
        <v>45498</v>
      </c>
      <c r="O59" s="374" t="s">
        <v>2424</v>
      </c>
    </row>
    <row r="60" spans="1:15" ht="15.75" x14ac:dyDescent="0.25">
      <c r="A60" s="398">
        <v>58</v>
      </c>
      <c r="B60" s="420" t="str">
        <f>IF(O60="","",1200+COUNTIF(O$3:$O60,O60)&amp;
IF(UPPER(O60)="MATHS-D","M(D)",IF(UPPER(O60)="MATHS-R","M(R)",
IF(UPPER(O60)="AG-D","A(D)",IF(UPPER(O60)="AG-R","A(R)",
IF(UPPER(O60)="COM-D","C(D)",IF(UPPER(O60)="COM-R","C(R)",
IF(UPPER(O60)="BIO-D","B(D)",IF(UPPER(O60)="BIO-R","B(R)","""")))))))))</f>
        <v>1206A(D)</v>
      </c>
      <c r="C60" s="398" t="s">
        <v>110</v>
      </c>
      <c r="D60" s="399" t="s">
        <v>2432</v>
      </c>
      <c r="E60" s="399" t="s">
        <v>2433</v>
      </c>
      <c r="F60" s="399" t="s">
        <v>2434</v>
      </c>
      <c r="G60" s="400" t="s">
        <v>113</v>
      </c>
      <c r="H60" s="403">
        <v>3532</v>
      </c>
      <c r="I60" s="400" t="s">
        <v>172</v>
      </c>
      <c r="J60" s="398"/>
      <c r="K60" s="501">
        <v>39314</v>
      </c>
      <c r="L60" s="384">
        <v>21365294148</v>
      </c>
      <c r="M60" s="404">
        <v>745187522208</v>
      </c>
      <c r="N60" s="481">
        <v>45498</v>
      </c>
      <c r="O60" s="374" t="s">
        <v>2424</v>
      </c>
    </row>
    <row r="61" spans="1:15" ht="15.75" x14ac:dyDescent="0.25">
      <c r="A61" s="398">
        <v>59</v>
      </c>
      <c r="B61" s="420" t="str">
        <f>IF(O61="","",1200+COUNTIF(O$3:$O61,O61)&amp;
IF(UPPER(O61)="MATHS-D","M(D)",IF(UPPER(O61)="MATHS-R","M(R)",
IF(UPPER(O61)="AG-D","A(D)",IF(UPPER(O61)="AG-R","A(R)",
IF(UPPER(O61)="COM-D","C(D)",IF(UPPER(O61)="COM-R","C(R)",
IF(UPPER(O61)="BIO-D","B(D)",IF(UPPER(O61)="BIO-R","B(R)","""")))))))))</f>
        <v>1207A(D)</v>
      </c>
      <c r="C61" s="398" t="s">
        <v>110</v>
      </c>
      <c r="D61" s="399" t="s">
        <v>2435</v>
      </c>
      <c r="E61" s="399" t="s">
        <v>550</v>
      </c>
      <c r="F61" s="399" t="s">
        <v>2436</v>
      </c>
      <c r="G61" s="400" t="s">
        <v>113</v>
      </c>
      <c r="H61" s="403">
        <v>3559</v>
      </c>
      <c r="I61" s="400" t="s">
        <v>171</v>
      </c>
      <c r="J61" s="398"/>
      <c r="K61" s="501">
        <v>39742</v>
      </c>
      <c r="L61" s="384">
        <v>21464012837</v>
      </c>
      <c r="M61" s="404">
        <v>638327224661</v>
      </c>
      <c r="N61" s="481">
        <v>45499</v>
      </c>
      <c r="O61" s="374" t="s">
        <v>2424</v>
      </c>
    </row>
    <row r="62" spans="1:15" ht="15.75" x14ac:dyDescent="0.25">
      <c r="A62" s="398">
        <v>60</v>
      </c>
      <c r="B62" s="420" t="str">
        <f>IF(O62="","",1200+COUNTIF(O$3:$O62,O62)&amp;
IF(UPPER(O62)="MATHS-D","M(D)",IF(UPPER(O62)="MATHS-R","M(R)",
IF(UPPER(O62)="AG-D","A(D)",IF(UPPER(O62)="AG-R","A(R)",
IF(UPPER(O62)="COM-D","C(D)",IF(UPPER(O62)="COM-R","C(R)",
IF(UPPER(O62)="BIO-D","B(D)",IF(UPPER(O62)="BIO-R","B(R)","""")))))))))</f>
        <v>1206M(D)</v>
      </c>
      <c r="C62" s="398" t="s">
        <v>110</v>
      </c>
      <c r="D62" s="399" t="s">
        <v>2437</v>
      </c>
      <c r="E62" s="399" t="s">
        <v>2438</v>
      </c>
      <c r="F62" s="399" t="s">
        <v>2439</v>
      </c>
      <c r="G62" s="400" t="s">
        <v>113</v>
      </c>
      <c r="H62" s="403">
        <v>3583</v>
      </c>
      <c r="I62" s="400" t="s">
        <v>172</v>
      </c>
      <c r="J62" s="398"/>
      <c r="K62" s="503">
        <v>39920</v>
      </c>
      <c r="L62" s="384">
        <v>21779935673</v>
      </c>
      <c r="M62" s="404">
        <v>871282878751</v>
      </c>
      <c r="N62" s="481">
        <v>45481</v>
      </c>
      <c r="O62" s="374" t="s">
        <v>2403</v>
      </c>
    </row>
    <row r="63" spans="1:15" ht="15.75" x14ac:dyDescent="0.25">
      <c r="A63" s="398">
        <v>61</v>
      </c>
      <c r="B63" s="420" t="str">
        <f>IF(O63="","",1200+COUNTIF(O$3:$O63,O63)&amp;
IF(UPPER(O63)="MATHS-D","M(D)",IF(UPPER(O63)="MATHS-R","M(R)",
IF(UPPER(O63)="AG-D","A(D)",IF(UPPER(O63)="AG-R","A(R)",
IF(UPPER(O63)="COM-D","C(D)",IF(UPPER(O63)="COM-R","C(R)",
IF(UPPER(O63)="BIO-D","B(D)",IF(UPPER(O63)="BIO-R","B(R)","""")))))))))</f>
        <v>1208A(D)</v>
      </c>
      <c r="C63" s="398" t="s">
        <v>110</v>
      </c>
      <c r="D63" s="399" t="s">
        <v>2440</v>
      </c>
      <c r="E63" s="399" t="s">
        <v>2441</v>
      </c>
      <c r="F63" s="399" t="s">
        <v>2442</v>
      </c>
      <c r="G63" s="400" t="s">
        <v>136</v>
      </c>
      <c r="H63" s="403">
        <v>3550</v>
      </c>
      <c r="I63" s="400" t="s">
        <v>171</v>
      </c>
      <c r="J63" s="398"/>
      <c r="K63" s="501">
        <v>39395</v>
      </c>
      <c r="L63" s="384">
        <v>21318249231</v>
      </c>
      <c r="M63" s="404">
        <v>591296001152</v>
      </c>
      <c r="N63" s="481">
        <v>45498</v>
      </c>
      <c r="O63" s="374" t="s">
        <v>2424</v>
      </c>
    </row>
    <row r="64" spans="1:15" ht="15.75" x14ac:dyDescent="0.25">
      <c r="A64" s="398">
        <v>62</v>
      </c>
      <c r="B64" s="420" t="str">
        <f>IF(O64="","",1200+COUNTIF(O$3:$O64,O64)&amp;
IF(UPPER(O64)="MATHS-D","M(D)",IF(UPPER(O64)="MATHS-R","M(R)",
IF(UPPER(O64)="AG-D","A(D)",IF(UPPER(O64)="AG-R","A(R)",
IF(UPPER(O64)="COM-D","C(D)",IF(UPPER(O64)="COM-R","C(R)",
IF(UPPER(O64)="BIO-D","B(D)",IF(UPPER(O64)="BIO-R","B(R)","""")))))))))</f>
        <v>1203M(R)</v>
      </c>
      <c r="C64" s="398" t="s">
        <v>110</v>
      </c>
      <c r="D64" s="399" t="s">
        <v>2443</v>
      </c>
      <c r="E64" s="399" t="s">
        <v>2444</v>
      </c>
      <c r="F64" s="399" t="s">
        <v>2445</v>
      </c>
      <c r="G64" s="400" t="s">
        <v>136</v>
      </c>
      <c r="H64" s="400">
        <v>3504</v>
      </c>
      <c r="I64" s="400" t="s">
        <v>171</v>
      </c>
      <c r="J64" s="420">
        <v>302276943</v>
      </c>
      <c r="K64" s="501">
        <v>39565</v>
      </c>
      <c r="L64" s="384">
        <v>21779289772</v>
      </c>
      <c r="M64" s="404">
        <v>675521325296</v>
      </c>
      <c r="N64" s="481">
        <v>45478</v>
      </c>
      <c r="O64" s="374" t="s">
        <v>1938</v>
      </c>
    </row>
    <row r="65" spans="1:15" ht="15.75" x14ac:dyDescent="0.25">
      <c r="A65" s="398">
        <v>63</v>
      </c>
      <c r="B65" s="420" t="str">
        <f>IF(O65="","",1200+COUNTIF(O$3:$O65,O65)&amp;
IF(UPPER(O65)="MATHS-D","M(D)",IF(UPPER(O65)="MATHS-R","M(R)",
IF(UPPER(O65)="AG-D","A(D)",IF(UPPER(O65)="AG-R","A(R)",
IF(UPPER(O65)="COM-D","C(D)",IF(UPPER(O65)="COM-R","C(R)",
IF(UPPER(O65)="BIO-D","B(D)",IF(UPPER(O65)="BIO-R","B(R)","""")))))))))</f>
        <v>1209A(D)</v>
      </c>
      <c r="C65" s="398" t="s">
        <v>110</v>
      </c>
      <c r="D65" s="399" t="s">
        <v>2446</v>
      </c>
      <c r="E65" s="399" t="s">
        <v>2447</v>
      </c>
      <c r="F65" s="399" t="s">
        <v>2448</v>
      </c>
      <c r="G65" s="400" t="s">
        <v>113</v>
      </c>
      <c r="H65" s="403">
        <v>3776</v>
      </c>
      <c r="I65" s="400" t="s">
        <v>172</v>
      </c>
      <c r="J65" s="398"/>
      <c r="K65" s="501">
        <v>40056</v>
      </c>
      <c r="L65" s="384">
        <v>21414428080</v>
      </c>
      <c r="M65" s="404">
        <v>575113685671</v>
      </c>
      <c r="N65" s="481">
        <v>45844</v>
      </c>
      <c r="O65" s="374" t="s">
        <v>2424</v>
      </c>
    </row>
    <row r="66" spans="1:15" ht="15.75" x14ac:dyDescent="0.25">
      <c r="A66" s="398">
        <v>64</v>
      </c>
      <c r="B66" s="420" t="str">
        <f>IF(O66="","",1200+COUNTIF(O$3:$O66,O66)&amp;
IF(UPPER(O66)="MATHS-D","M(D)",IF(UPPER(O66)="MATHS-R","M(R)",
IF(UPPER(O66)="AG-D","A(D)",IF(UPPER(O66)="AG-R","A(R)",
IF(UPPER(O66)="COM-D","C(D)",IF(UPPER(O66)="COM-R","C(R)",
IF(UPPER(O66)="BIO-D","B(D)",IF(UPPER(O66)="BIO-R","B(R)","""")))))))))</f>
        <v>1210A(D)</v>
      </c>
      <c r="C66" s="398" t="s">
        <v>110</v>
      </c>
      <c r="D66" s="399" t="s">
        <v>2061</v>
      </c>
      <c r="E66" s="399" t="s">
        <v>2449</v>
      </c>
      <c r="F66" s="399" t="s">
        <v>2450</v>
      </c>
      <c r="G66" s="400" t="s">
        <v>113</v>
      </c>
      <c r="H66" s="403">
        <v>3526</v>
      </c>
      <c r="I66" s="400" t="s">
        <v>171</v>
      </c>
      <c r="J66" s="398"/>
      <c r="K66" s="501">
        <v>39698</v>
      </c>
      <c r="L66" s="384">
        <v>21356063359</v>
      </c>
      <c r="M66" s="404" t="s">
        <v>342</v>
      </c>
      <c r="N66" s="481">
        <v>45498</v>
      </c>
      <c r="O66" s="374" t="s">
        <v>2424</v>
      </c>
    </row>
    <row r="67" spans="1:15" ht="15.75" x14ac:dyDescent="0.25">
      <c r="A67" s="398">
        <v>65</v>
      </c>
      <c r="B67" s="420" t="str">
        <f>IF(O67="","",1200+COUNTIF(O$3:$O67,O67)&amp;
IF(UPPER(O67)="MATHS-D","M(D)",IF(UPPER(O67)="MATHS-R","M(R)",
IF(UPPER(O67)="AG-D","A(D)",IF(UPPER(O67)="AG-R","A(R)",
IF(UPPER(O67)="COM-D","C(D)",IF(UPPER(O67)="COM-R","C(R)",
IF(UPPER(O67)="BIO-D","B(D)",IF(UPPER(O67)="BIO-R","B(R)","""")))))))))</f>
        <v>1207M(D)</v>
      </c>
      <c r="C67" s="398" t="s">
        <v>110</v>
      </c>
      <c r="D67" s="399" t="s">
        <v>2451</v>
      </c>
      <c r="E67" s="399" t="s">
        <v>2452</v>
      </c>
      <c r="F67" s="399" t="s">
        <v>2453</v>
      </c>
      <c r="G67" s="400" t="s">
        <v>113</v>
      </c>
      <c r="H67" s="403">
        <v>2987</v>
      </c>
      <c r="I67" s="400" t="s">
        <v>171</v>
      </c>
      <c r="J67" s="398"/>
      <c r="K67" s="503">
        <v>39654</v>
      </c>
      <c r="L67" s="384">
        <v>21654638768</v>
      </c>
      <c r="M67" s="404">
        <v>454638744148</v>
      </c>
      <c r="N67" s="481">
        <v>45132</v>
      </c>
      <c r="O67" s="374" t="s">
        <v>2403</v>
      </c>
    </row>
    <row r="68" spans="1:15" ht="15.75" x14ac:dyDescent="0.25">
      <c r="A68" s="398">
        <v>66</v>
      </c>
      <c r="B68" s="420" t="str">
        <f>IF(O68="","",1200+COUNTIF(O$3:$O68,O68)&amp;
IF(UPPER(O68)="MATHS-D","M(D)",IF(UPPER(O68)="MATHS-R","M(R)",
IF(UPPER(O68)="AG-D","A(D)",IF(UPPER(O68)="AG-R","A(R)",
IF(UPPER(O68)="COM-D","C(D)",IF(UPPER(O68)="COM-R","C(R)",
IF(UPPER(O68)="BIO-D","B(D)",IF(UPPER(O68)="BIO-R","B(R)","""")))))))))</f>
        <v>1211A(D)</v>
      </c>
      <c r="C68" s="398" t="s">
        <v>110</v>
      </c>
      <c r="D68" s="399" t="s">
        <v>2454</v>
      </c>
      <c r="E68" s="399" t="s">
        <v>2455</v>
      </c>
      <c r="F68" s="399" t="s">
        <v>2456</v>
      </c>
      <c r="G68" s="400" t="s">
        <v>113</v>
      </c>
      <c r="H68" s="403">
        <v>3512</v>
      </c>
      <c r="I68" s="400" t="s">
        <v>171</v>
      </c>
      <c r="J68" s="398"/>
      <c r="K68" s="503">
        <v>39382</v>
      </c>
      <c r="L68" s="384">
        <v>21778493476</v>
      </c>
      <c r="M68" s="404">
        <v>886667734845</v>
      </c>
      <c r="N68" s="481">
        <v>45498</v>
      </c>
      <c r="O68" s="374" t="s">
        <v>2424</v>
      </c>
    </row>
    <row r="69" spans="1:15" ht="15.75" x14ac:dyDescent="0.25">
      <c r="A69" s="398">
        <v>67</v>
      </c>
      <c r="B69" s="420" t="str">
        <f>IF(O69="","",1200+COUNTIF(O$3:$O69,O69)&amp;
IF(UPPER(O69)="MATHS-D","M(D)",IF(UPPER(O69)="MATHS-R","M(R)",
IF(UPPER(O69)="AG-D","A(D)",IF(UPPER(O69)="AG-R","A(R)",
IF(UPPER(O69)="COM-D","C(D)",IF(UPPER(O69)="COM-R","C(R)",
IF(UPPER(O69)="BIO-D","B(D)",IF(UPPER(O69)="BIO-R","B(R)","""")))))))))</f>
        <v>1212A(D)</v>
      </c>
      <c r="C69" s="398" t="s">
        <v>110</v>
      </c>
      <c r="D69" s="399" t="s">
        <v>2457</v>
      </c>
      <c r="E69" s="399" t="s">
        <v>2458</v>
      </c>
      <c r="F69" s="399" t="s">
        <v>2459</v>
      </c>
      <c r="G69" s="400" t="s">
        <v>113</v>
      </c>
      <c r="H69" s="403">
        <v>3513</v>
      </c>
      <c r="I69" s="400" t="s">
        <v>171</v>
      </c>
      <c r="J69" s="398"/>
      <c r="K69" s="503">
        <v>39172</v>
      </c>
      <c r="L69" s="384">
        <v>21102067529</v>
      </c>
      <c r="M69" s="404">
        <v>470199693319</v>
      </c>
      <c r="N69" s="481">
        <v>45498</v>
      </c>
      <c r="O69" s="374" t="s">
        <v>2424</v>
      </c>
    </row>
    <row r="70" spans="1:15" ht="15.75" x14ac:dyDescent="0.25">
      <c r="A70" s="398">
        <v>68</v>
      </c>
      <c r="B70" s="420" t="str">
        <f>IF(O70="","",1200+COUNTIF(O$3:$O70,O70)&amp;
IF(UPPER(O70)="MATHS-D","M(D)",IF(UPPER(O70)="MATHS-R","M(R)",
IF(UPPER(O70)="AG-D","A(D)",IF(UPPER(O70)="AG-R","A(R)",
IF(UPPER(O70)="COM-D","C(D)",IF(UPPER(O70)="COM-R","C(R)",
IF(UPPER(O70)="BIO-D","B(D)",IF(UPPER(O70)="BIO-R","B(R)","""")))))))))</f>
        <v>1208M(D)</v>
      </c>
      <c r="C70" s="398" t="s">
        <v>110</v>
      </c>
      <c r="D70" s="399" t="s">
        <v>2460</v>
      </c>
      <c r="E70" s="399" t="s">
        <v>2461</v>
      </c>
      <c r="F70" s="399" t="s">
        <v>2462</v>
      </c>
      <c r="G70" s="400" t="s">
        <v>113</v>
      </c>
      <c r="H70" s="403">
        <v>3675</v>
      </c>
      <c r="I70" s="400" t="s">
        <v>172</v>
      </c>
      <c r="J70" s="398"/>
      <c r="K70" s="501">
        <v>39640</v>
      </c>
      <c r="L70" s="384">
        <v>21704164248</v>
      </c>
      <c r="M70" s="404">
        <v>211774339316</v>
      </c>
      <c r="N70" s="481">
        <v>45852</v>
      </c>
      <c r="O70" s="374" t="s">
        <v>2403</v>
      </c>
    </row>
    <row r="71" spans="1:15" ht="15.75" x14ac:dyDescent="0.25">
      <c r="A71" s="398">
        <v>69</v>
      </c>
      <c r="B71" s="420" t="str">
        <f>IF(O71="","",1200+COUNTIF(O$3:$O71,O71)&amp;
IF(UPPER(O71)="MATHS-D","M(D)",IF(UPPER(O71)="MATHS-R","M(R)",
IF(UPPER(O71)="AG-D","A(D)",IF(UPPER(O71)="AG-R","A(R)",
IF(UPPER(O71)="COM-D","C(D)",IF(UPPER(O71)="COM-R","C(R)",
IF(UPPER(O71)="BIO-D","B(D)",IF(UPPER(O71)="BIO-R","B(R)","""")))))))))</f>
        <v>1213A(D)</v>
      </c>
      <c r="C71" s="398" t="s">
        <v>110</v>
      </c>
      <c r="D71" s="399" t="s">
        <v>2463</v>
      </c>
      <c r="E71" s="399" t="s">
        <v>2464</v>
      </c>
      <c r="F71" s="399" t="s">
        <v>2465</v>
      </c>
      <c r="G71" s="400" t="s">
        <v>113</v>
      </c>
      <c r="H71" s="403">
        <v>3544</v>
      </c>
      <c r="I71" s="400" t="s">
        <v>171</v>
      </c>
      <c r="J71" s="398"/>
      <c r="K71" s="501">
        <v>39647</v>
      </c>
      <c r="L71" s="384">
        <v>21145427709</v>
      </c>
      <c r="M71" s="404">
        <v>331750869489</v>
      </c>
      <c r="N71" s="481">
        <v>45498</v>
      </c>
      <c r="O71" s="374" t="s">
        <v>2424</v>
      </c>
    </row>
    <row r="72" spans="1:15" ht="15.75" x14ac:dyDescent="0.25">
      <c r="A72" s="398">
        <v>70</v>
      </c>
      <c r="B72" s="420" t="str">
        <f>IF(O72="","",1200+COUNTIF(O$3:$O72,O72)&amp;
IF(UPPER(O72)="MATHS-D","M(D)",IF(UPPER(O72)="MATHS-R","M(R)",
IF(UPPER(O72)="AG-D","A(D)",IF(UPPER(O72)="AG-R","A(R)",
IF(UPPER(O72)="COM-D","C(D)",IF(UPPER(O72)="COM-R","C(R)",
IF(UPPER(O72)="BIO-D","B(D)",IF(UPPER(O72)="BIO-R","B(R)","""")))))))))</f>
        <v>1214A(D)</v>
      </c>
      <c r="C72" s="398" t="s">
        <v>110</v>
      </c>
      <c r="D72" s="399" t="s">
        <v>2466</v>
      </c>
      <c r="E72" s="399" t="s">
        <v>2467</v>
      </c>
      <c r="F72" s="399" t="s">
        <v>1331</v>
      </c>
      <c r="G72" s="400" t="s">
        <v>113</v>
      </c>
      <c r="H72" s="403">
        <v>3522</v>
      </c>
      <c r="I72" s="400" t="s">
        <v>171</v>
      </c>
      <c r="J72" s="398"/>
      <c r="K72" s="503">
        <v>39642</v>
      </c>
      <c r="L72" s="384">
        <v>21558707471</v>
      </c>
      <c r="M72" s="404">
        <v>398688470851</v>
      </c>
      <c r="N72" s="481">
        <v>45499</v>
      </c>
      <c r="O72" s="374" t="s">
        <v>2424</v>
      </c>
    </row>
    <row r="73" spans="1:15" ht="15.75" x14ac:dyDescent="0.25">
      <c r="A73" s="398">
        <v>71</v>
      </c>
      <c r="B73" s="420" t="str">
        <f>IF(O73="","",1200+COUNTIF(O$3:$O73,O73)&amp;
IF(UPPER(O73)="MATHS-D","M(D)",IF(UPPER(O73)="MATHS-R","M(R)",
IF(UPPER(O73)="AG-D","A(D)",IF(UPPER(O73)="AG-R","A(R)",
IF(UPPER(O73)="COM-D","C(D)",IF(UPPER(O73)="COM-R","C(R)",
IF(UPPER(O73)="BIO-D","B(D)",IF(UPPER(O73)="BIO-R","B(R)","""")))))))))</f>
        <v>1215A(D)</v>
      </c>
      <c r="C73" s="398" t="s">
        <v>110</v>
      </c>
      <c r="D73" s="399" t="s">
        <v>2468</v>
      </c>
      <c r="E73" s="399" t="s">
        <v>2469</v>
      </c>
      <c r="F73" s="399" t="s">
        <v>2470</v>
      </c>
      <c r="G73" s="400" t="s">
        <v>113</v>
      </c>
      <c r="H73" s="403">
        <v>3541</v>
      </c>
      <c r="I73" s="400" t="s">
        <v>171</v>
      </c>
      <c r="J73" s="439"/>
      <c r="K73" s="503">
        <v>39127</v>
      </c>
      <c r="L73" s="384">
        <v>21339644156</v>
      </c>
      <c r="M73" s="404">
        <v>354556403635</v>
      </c>
      <c r="N73" s="481">
        <v>45499</v>
      </c>
      <c r="O73" s="374" t="s">
        <v>2424</v>
      </c>
    </row>
    <row r="74" spans="1:15" ht="15.75" x14ac:dyDescent="0.25">
      <c r="A74" s="398">
        <v>72</v>
      </c>
      <c r="B74" s="420" t="str">
        <f>IF(O74="","",1200+COUNTIF(O$3:$O74,O74)&amp;
IF(UPPER(O74)="MATHS-D","M(D)",IF(UPPER(O74)="MATHS-R","M(R)",
IF(UPPER(O74)="AG-D","A(D)",IF(UPPER(O74)="AG-R","A(R)",
IF(UPPER(O74)="COM-D","C(D)",IF(UPPER(O74)="COM-R","C(R)",
IF(UPPER(O74)="BIO-D","B(D)",IF(UPPER(O74)="BIO-R","B(R)","""")))))))))</f>
        <v>1209M(D)</v>
      </c>
      <c r="C74" s="398" t="s">
        <v>110</v>
      </c>
      <c r="D74" s="399" t="s">
        <v>2471</v>
      </c>
      <c r="E74" s="399" t="s">
        <v>2472</v>
      </c>
      <c r="F74" s="399" t="s">
        <v>2473</v>
      </c>
      <c r="G74" s="400" t="s">
        <v>113</v>
      </c>
      <c r="H74" s="403">
        <v>3137</v>
      </c>
      <c r="I74" s="400" t="s">
        <v>171</v>
      </c>
      <c r="J74" s="398"/>
      <c r="K74" s="501">
        <v>39677</v>
      </c>
      <c r="L74" s="384">
        <v>21755238537</v>
      </c>
      <c r="M74" s="404" t="s">
        <v>342</v>
      </c>
      <c r="N74" s="481">
        <v>45135</v>
      </c>
      <c r="O74" s="374" t="s">
        <v>2403</v>
      </c>
    </row>
    <row r="75" spans="1:15" ht="15.75" x14ac:dyDescent="0.25">
      <c r="A75" s="398">
        <v>73</v>
      </c>
      <c r="B75" s="420" t="str">
        <f>IF(O75="","",1200+COUNTIF(O$3:$O75,O75)&amp;
IF(UPPER(O75)="MATHS-D","M(D)",IF(UPPER(O75)="MATHS-R","M(R)",
IF(UPPER(O75)="AG-D","A(D)",IF(UPPER(O75)="AG-R","A(R)",
IF(UPPER(O75)="COM-D","C(D)",IF(UPPER(O75)="COM-R","C(R)",
IF(UPPER(O75)="BIO-D","B(D)",IF(UPPER(O75)="BIO-R","B(R)","""")))))))))</f>
        <v>1204M(R)</v>
      </c>
      <c r="C75" s="398" t="s">
        <v>110</v>
      </c>
      <c r="D75" s="399" t="s">
        <v>2474</v>
      </c>
      <c r="E75" s="399" t="s">
        <v>1187</v>
      </c>
      <c r="F75" s="399" t="s">
        <v>2475</v>
      </c>
      <c r="G75" s="400" t="s">
        <v>113</v>
      </c>
      <c r="H75" s="403">
        <v>3456</v>
      </c>
      <c r="I75" s="400" t="s">
        <v>171</v>
      </c>
      <c r="J75" s="420">
        <v>125365845</v>
      </c>
      <c r="K75" s="501">
        <v>39786</v>
      </c>
      <c r="L75" s="384">
        <v>21508000847</v>
      </c>
      <c r="M75" s="404">
        <v>615884482420</v>
      </c>
      <c r="N75" s="481">
        <v>45500</v>
      </c>
      <c r="O75" s="374" t="s">
        <v>1938</v>
      </c>
    </row>
    <row r="76" spans="1:15" ht="15.75" x14ac:dyDescent="0.25">
      <c r="A76" s="398">
        <v>74</v>
      </c>
      <c r="B76" s="420" t="str">
        <f>IF(O76="","",1200+COUNTIF(O$3:$O76,O76)&amp;
IF(UPPER(O76)="MATHS-D","M(D)",IF(UPPER(O76)="MATHS-R","M(R)",
IF(UPPER(O76)="AG-D","A(D)",IF(UPPER(O76)="AG-R","A(R)",
IF(UPPER(O76)="COM-D","C(D)",IF(UPPER(O76)="COM-R","C(R)",
IF(UPPER(O76)="BIO-D","B(D)",IF(UPPER(O76)="BIO-R","B(R)","""")))))))))</f>
        <v>1216A(D)</v>
      </c>
      <c r="C76" s="398" t="s">
        <v>110</v>
      </c>
      <c r="D76" s="399" t="s">
        <v>2476</v>
      </c>
      <c r="E76" s="399" t="s">
        <v>605</v>
      </c>
      <c r="F76" s="399" t="s">
        <v>2477</v>
      </c>
      <c r="G76" s="400" t="s">
        <v>113</v>
      </c>
      <c r="H76" s="403">
        <v>3825</v>
      </c>
      <c r="I76" s="400" t="s">
        <v>171</v>
      </c>
      <c r="J76" s="398"/>
      <c r="K76" s="501">
        <v>39236</v>
      </c>
      <c r="L76" s="384">
        <v>21246523872</v>
      </c>
      <c r="M76" s="404">
        <v>247882942807</v>
      </c>
      <c r="N76" s="481">
        <v>45850</v>
      </c>
      <c r="O76" s="374" t="s">
        <v>2424</v>
      </c>
    </row>
    <row r="77" spans="1:15" ht="15.75" x14ac:dyDescent="0.25">
      <c r="A77" s="398">
        <v>75</v>
      </c>
      <c r="B77" s="420" t="str">
        <f>IF(O77="","",1200+COUNTIF(O$3:$O77,O77)&amp;
IF(UPPER(O77)="MATHS-D","M(D)",IF(UPPER(O77)="MATHS-R","M(R)",
IF(UPPER(O77)="AG-D","A(D)",IF(UPPER(O77)="AG-R","A(R)",
IF(UPPER(O77)="COM-D","C(D)",IF(UPPER(O77)="COM-R","C(R)",
IF(UPPER(O77)="BIO-D","B(D)",IF(UPPER(O77)="BIO-R","B(R)","""")))))))))</f>
        <v>1210M(D)</v>
      </c>
      <c r="C77" s="398" t="s">
        <v>110</v>
      </c>
      <c r="D77" s="399" t="s">
        <v>2478</v>
      </c>
      <c r="E77" s="399" t="s">
        <v>2479</v>
      </c>
      <c r="F77" s="399" t="s">
        <v>2480</v>
      </c>
      <c r="G77" s="400" t="s">
        <v>113</v>
      </c>
      <c r="H77" s="403">
        <v>3676</v>
      </c>
      <c r="I77" s="400" t="s">
        <v>171</v>
      </c>
      <c r="J77" s="398"/>
      <c r="K77" s="501">
        <v>39306</v>
      </c>
      <c r="L77" s="384">
        <v>21562314864</v>
      </c>
      <c r="M77" s="404">
        <v>738494566386</v>
      </c>
      <c r="N77" s="481">
        <v>45852</v>
      </c>
      <c r="O77" s="374" t="s">
        <v>2403</v>
      </c>
    </row>
    <row r="78" spans="1:15" ht="15.75" x14ac:dyDescent="0.25">
      <c r="A78" s="398">
        <v>76</v>
      </c>
      <c r="B78" s="420" t="str">
        <f>IF(O78="","",1200+COUNTIF(O$3:$O78,O78)&amp;
IF(UPPER(O78)="MATHS-D","M(D)",IF(UPPER(O78)="MATHS-R","M(R)",
IF(UPPER(O78)="AG-D","A(D)",IF(UPPER(O78)="AG-R","A(R)",
IF(UPPER(O78)="COM-D","C(D)",IF(UPPER(O78)="COM-R","C(R)",
IF(UPPER(O78)="BIO-D","B(D)",IF(UPPER(O78)="BIO-R","B(R)","""")))))))))</f>
        <v>1201B(D)</v>
      </c>
      <c r="C78" s="398" t="s">
        <v>110</v>
      </c>
      <c r="D78" s="399" t="s">
        <v>2481</v>
      </c>
      <c r="E78" s="399" t="s">
        <v>2482</v>
      </c>
      <c r="F78" s="399" t="s">
        <v>2483</v>
      </c>
      <c r="G78" s="400" t="s">
        <v>113</v>
      </c>
      <c r="H78" s="403">
        <v>3674</v>
      </c>
      <c r="I78" s="400" t="s">
        <v>170</v>
      </c>
      <c r="J78" s="398"/>
      <c r="K78" s="501">
        <v>39680</v>
      </c>
      <c r="L78" s="384">
        <v>21221223002</v>
      </c>
      <c r="M78" s="404">
        <v>890521018601</v>
      </c>
      <c r="N78" s="481">
        <v>45852</v>
      </c>
      <c r="O78" s="374" t="s">
        <v>108</v>
      </c>
    </row>
    <row r="79" spans="1:15" ht="15.75" x14ac:dyDescent="0.25">
      <c r="A79" s="398">
        <v>77</v>
      </c>
      <c r="B79" s="420" t="str">
        <f>IF(O79="","",1200+COUNTIF(O$3:$O79,O79)&amp;
IF(UPPER(O79)="MATHS-D","M(D)",IF(UPPER(O79)="MATHS-R","M(R)",
IF(UPPER(O79)="AG-D","A(D)",IF(UPPER(O79)="AG-R","A(R)",
IF(UPPER(O79)="COM-D","C(D)",IF(UPPER(O79)="COM-R","C(R)",
IF(UPPER(O79)="BIO-D","B(D)",IF(UPPER(O79)="BIO-R","B(R)","""")))))))))</f>
        <v>1201C(D)</v>
      </c>
      <c r="C79" s="398" t="s">
        <v>110</v>
      </c>
      <c r="D79" s="399" t="s">
        <v>2484</v>
      </c>
      <c r="E79" s="399" t="s">
        <v>2485</v>
      </c>
      <c r="F79" s="399" t="s">
        <v>2486</v>
      </c>
      <c r="G79" s="400" t="s">
        <v>113</v>
      </c>
      <c r="H79" s="403">
        <v>3584</v>
      </c>
      <c r="I79" s="400" t="s">
        <v>171</v>
      </c>
      <c r="J79" s="398"/>
      <c r="K79" s="503">
        <v>39865</v>
      </c>
      <c r="L79" s="384">
        <v>21355108546</v>
      </c>
      <c r="M79" s="404">
        <v>723946697019</v>
      </c>
      <c r="N79" s="481">
        <v>45498</v>
      </c>
      <c r="O79" s="374" t="s">
        <v>2487</v>
      </c>
    </row>
    <row r="80" spans="1:15" ht="15.75" x14ac:dyDescent="0.25">
      <c r="A80" s="398">
        <v>78</v>
      </c>
      <c r="B80" s="420" t="str">
        <f>IF(O80="","",1200+COUNTIF(O$3:$O80,O80)&amp;
IF(UPPER(O80)="MATHS-D","M(D)",IF(UPPER(O80)="MATHS-R","M(R)",
IF(UPPER(O80)="AG-D","A(D)",IF(UPPER(O80)="AG-R","A(R)",
IF(UPPER(O80)="COM-D","C(D)",IF(UPPER(O80)="COM-R","C(R)",
IF(UPPER(O80)="BIO-D","B(D)",IF(UPPER(O80)="BIO-R","B(R)","""")))))))))</f>
        <v>1217A(D)</v>
      </c>
      <c r="C80" s="398" t="s">
        <v>110</v>
      </c>
      <c r="D80" s="399" t="s">
        <v>2488</v>
      </c>
      <c r="E80" s="399" t="s">
        <v>2129</v>
      </c>
      <c r="F80" s="399" t="s">
        <v>756</v>
      </c>
      <c r="G80" s="400" t="s">
        <v>113</v>
      </c>
      <c r="H80" s="403">
        <v>3510</v>
      </c>
      <c r="I80" s="400" t="s">
        <v>171</v>
      </c>
      <c r="J80" s="398"/>
      <c r="K80" s="503">
        <v>39119</v>
      </c>
      <c r="L80" s="377">
        <v>21270289124</v>
      </c>
      <c r="M80" s="432">
        <v>978170061577</v>
      </c>
      <c r="N80" s="481">
        <v>45863</v>
      </c>
      <c r="O80" s="374" t="s">
        <v>2424</v>
      </c>
    </row>
    <row r="81" spans="1:15" ht="15.75" x14ac:dyDescent="0.25">
      <c r="A81" s="398">
        <v>79</v>
      </c>
      <c r="B81" s="420" t="str">
        <f>IF(O81="","",1200+COUNTIF(O$3:$O81,O81)&amp;
IF(UPPER(O81)="MATHS-D","M(D)",IF(UPPER(O81)="MATHS-R","M(R)",
IF(UPPER(O81)="AG-D","A(D)",IF(UPPER(O81)="AG-R","A(R)",
IF(UPPER(O81)="COM-D","C(D)",IF(UPPER(O81)="COM-R","C(R)",
IF(UPPER(O81)="BIO-D","B(D)",IF(UPPER(O81)="BIO-R","B(R)","""")))))))))</f>
        <v>1202B(D)</v>
      </c>
      <c r="C81" s="398" t="s">
        <v>110</v>
      </c>
      <c r="D81" s="399" t="s">
        <v>2489</v>
      </c>
      <c r="E81" s="399" t="s">
        <v>2490</v>
      </c>
      <c r="F81" s="399" t="s">
        <v>2491</v>
      </c>
      <c r="G81" s="400" t="s">
        <v>113</v>
      </c>
      <c r="H81" s="403">
        <v>3281</v>
      </c>
      <c r="I81" s="400" t="s">
        <v>171</v>
      </c>
      <c r="J81" s="398"/>
      <c r="K81" s="503">
        <v>39041</v>
      </c>
      <c r="L81" s="384">
        <v>21454841822</v>
      </c>
      <c r="M81" s="404">
        <v>643644816722</v>
      </c>
      <c r="N81" s="481">
        <v>45865</v>
      </c>
      <c r="O81" s="374" t="s">
        <v>108</v>
      </c>
    </row>
    <row r="82" spans="1:15" ht="15.75" x14ac:dyDescent="0.25">
      <c r="A82" s="398">
        <v>80</v>
      </c>
      <c r="B82" s="420" t="str">
        <f>IF(O82="","",1200+COUNTIF(O$3:$O82,O82)&amp;
IF(UPPER(O82)="MATHS-D","M(D)",IF(UPPER(O82)="MATHS-R","M(R)",
IF(UPPER(O82)="AG-D","A(D)",IF(UPPER(O82)="AG-R","A(R)",
IF(UPPER(O82)="COM-D","C(D)",IF(UPPER(O82)="COM-R","C(R)",
IF(UPPER(O82)="BIO-D","B(D)",IF(UPPER(O82)="BIO-R","B(R)","""")))))))))</f>
        <v>1205M(R)</v>
      </c>
      <c r="C82" s="398" t="s">
        <v>110</v>
      </c>
      <c r="D82" s="399" t="s">
        <v>2492</v>
      </c>
      <c r="E82" s="399" t="s">
        <v>1996</v>
      </c>
      <c r="F82" s="399" t="s">
        <v>1997</v>
      </c>
      <c r="G82" s="400" t="s">
        <v>136</v>
      </c>
      <c r="H82" s="400">
        <v>2607</v>
      </c>
      <c r="I82" s="400" t="s">
        <v>171</v>
      </c>
      <c r="J82" s="420">
        <v>168756000</v>
      </c>
      <c r="K82" s="501">
        <v>39547</v>
      </c>
      <c r="L82" s="384">
        <v>21491716319</v>
      </c>
      <c r="M82" s="404">
        <v>930312200629</v>
      </c>
      <c r="N82" s="481">
        <v>44739</v>
      </c>
      <c r="O82" s="374" t="s">
        <v>1938</v>
      </c>
    </row>
    <row r="83" spans="1:15" ht="15.75" x14ac:dyDescent="0.25">
      <c r="A83" s="398">
        <v>81</v>
      </c>
      <c r="B83" s="420" t="str">
        <f>IF(O83="","",1200+COUNTIF(O$3:$O83,O83)&amp;
IF(UPPER(O83)="MATHS-D","M(D)",IF(UPPER(O83)="MATHS-R","M(R)",
IF(UPPER(O83)="AG-D","A(D)",IF(UPPER(O83)="AG-R","A(R)",
IF(UPPER(O83)="COM-D","C(D)",IF(UPPER(O83)="COM-R","C(R)",
IF(UPPER(O83)="BIO-D","B(D)",IF(UPPER(O83)="BIO-R","B(R)","""")))))))))</f>
        <v>1218A(D)</v>
      </c>
      <c r="C83" s="398" t="s">
        <v>110</v>
      </c>
      <c r="D83" s="399" t="s">
        <v>1656</v>
      </c>
      <c r="E83" s="399" t="s">
        <v>2493</v>
      </c>
      <c r="F83" s="399" t="s">
        <v>2494</v>
      </c>
      <c r="G83" s="400" t="s">
        <v>113</v>
      </c>
      <c r="H83" s="403">
        <v>3560</v>
      </c>
      <c r="I83" s="400" t="s">
        <v>115</v>
      </c>
      <c r="J83" s="398"/>
      <c r="K83" s="501">
        <v>39137</v>
      </c>
      <c r="L83" s="384">
        <v>21294383054</v>
      </c>
      <c r="M83" s="404">
        <v>572122557438</v>
      </c>
      <c r="N83" s="481">
        <v>45498</v>
      </c>
      <c r="O83" s="374" t="s">
        <v>2424</v>
      </c>
    </row>
    <row r="84" spans="1:15" ht="15.75" x14ac:dyDescent="0.25">
      <c r="A84" s="398">
        <v>82</v>
      </c>
      <c r="B84" s="420" t="str">
        <f>IF(O84="","",1200+COUNTIF(O$3:$O84,O84)&amp;
IF(UPPER(O84)="MATHS-D","M(D)",IF(UPPER(O84)="MATHS-R","M(R)",
IF(UPPER(O84)="AG-D","A(D)",IF(UPPER(O84)="AG-R","A(R)",
IF(UPPER(O84)="COM-D","C(D)",IF(UPPER(O84)="COM-R","C(R)",
IF(UPPER(O84)="BIO-D","B(D)",IF(UPPER(O84)="BIO-R","B(R)","""")))))))))</f>
        <v>1219A(D)</v>
      </c>
      <c r="C84" s="398" t="s">
        <v>110</v>
      </c>
      <c r="D84" s="399" t="s">
        <v>2331</v>
      </c>
      <c r="E84" s="399" t="s">
        <v>2495</v>
      </c>
      <c r="F84" s="399" t="s">
        <v>2496</v>
      </c>
      <c r="G84" s="400" t="s">
        <v>113</v>
      </c>
      <c r="H84" s="403">
        <v>3534</v>
      </c>
      <c r="I84" s="400" t="s">
        <v>171</v>
      </c>
      <c r="J84" s="398"/>
      <c r="K84" s="501">
        <v>39595</v>
      </c>
      <c r="L84" s="384">
        <v>21352943472</v>
      </c>
      <c r="M84" s="404" t="s">
        <v>342</v>
      </c>
      <c r="N84" s="481">
        <v>45498</v>
      </c>
      <c r="O84" s="374" t="s">
        <v>2424</v>
      </c>
    </row>
    <row r="85" spans="1:15" ht="15.75" x14ac:dyDescent="0.25">
      <c r="A85" s="398">
        <v>83</v>
      </c>
      <c r="B85" s="420" t="str">
        <f>IF(O85="","",1200+COUNTIF(O$3:$O85,O85)&amp;
IF(UPPER(O85)="MATHS-D","M(D)",IF(UPPER(O85)="MATHS-R","M(R)",
IF(UPPER(O85)="AG-D","A(D)",IF(UPPER(O85)="AG-R","A(R)",
IF(UPPER(O85)="COM-D","C(D)",IF(UPPER(O85)="COM-R","C(R)",
IF(UPPER(O85)="BIO-D","B(D)",IF(UPPER(O85)="BIO-R","B(R)","""")))))))))</f>
        <v>1202C(D)</v>
      </c>
      <c r="C85" s="398" t="s">
        <v>110</v>
      </c>
      <c r="D85" s="399" t="s">
        <v>2497</v>
      </c>
      <c r="E85" s="399" t="s">
        <v>2498</v>
      </c>
      <c r="F85" s="399" t="s">
        <v>2499</v>
      </c>
      <c r="G85" s="400" t="s">
        <v>136</v>
      </c>
      <c r="H85" s="403">
        <v>3585</v>
      </c>
      <c r="I85" s="400" t="s">
        <v>171</v>
      </c>
      <c r="J85" s="398"/>
      <c r="K85" s="501">
        <v>39594</v>
      </c>
      <c r="L85" s="384">
        <v>21546830060</v>
      </c>
      <c r="M85" s="404">
        <v>383305483960</v>
      </c>
      <c r="N85" s="481">
        <v>45863</v>
      </c>
      <c r="O85" s="374" t="s">
        <v>2487</v>
      </c>
    </row>
    <row r="86" spans="1:15" ht="15.75" x14ac:dyDescent="0.25">
      <c r="A86" s="398">
        <v>84</v>
      </c>
      <c r="B86" s="420" t="str">
        <f>IF(O86="","",1200+COUNTIF(O$3:$O86,O86)&amp;
IF(UPPER(O86)="MATHS-D","M(D)",IF(UPPER(O86)="MATHS-R","M(R)",
IF(UPPER(O86)="AG-D","A(D)",IF(UPPER(O86)="AG-R","A(R)",
IF(UPPER(O86)="COM-D","C(D)",IF(UPPER(O86)="COM-R","C(R)",
IF(UPPER(O86)="BIO-D","B(D)",IF(UPPER(O86)="BIO-R","B(R)","""")))))))))</f>
        <v>1211M(D)</v>
      </c>
      <c r="C86" s="440" t="s">
        <v>110</v>
      </c>
      <c r="D86" s="441" t="s">
        <v>2500</v>
      </c>
      <c r="E86" s="441" t="s">
        <v>1321</v>
      </c>
      <c r="F86" s="441" t="s">
        <v>2501</v>
      </c>
      <c r="G86" s="442" t="s">
        <v>113</v>
      </c>
      <c r="H86" s="443">
        <v>3461</v>
      </c>
      <c r="I86" s="442" t="s">
        <v>171</v>
      </c>
      <c r="J86" s="440"/>
      <c r="K86" s="505">
        <v>39647</v>
      </c>
      <c r="L86" s="384">
        <v>21468288832</v>
      </c>
      <c r="M86" s="404">
        <v>145465799633</v>
      </c>
      <c r="N86" s="481">
        <v>45475</v>
      </c>
      <c r="O86" s="374" t="s">
        <v>2403</v>
      </c>
    </row>
    <row r="87" spans="1:15" ht="15.75" x14ac:dyDescent="0.25">
      <c r="A87" s="398">
        <v>85</v>
      </c>
      <c r="B87" s="420" t="str">
        <f>IF(O87="","",1200+COUNTIF(O$3:$O87,O87)&amp;
IF(UPPER(O87)="MATHS-D","M(D)",IF(UPPER(O87)="MATHS-R","M(R)",
IF(UPPER(O87)="AG-D","A(D)",IF(UPPER(O87)="AG-R","A(R)",
IF(UPPER(O87)="COM-D","C(D)",IF(UPPER(O87)="COM-R","C(R)",
IF(UPPER(O87)="BIO-D","B(D)",IF(UPPER(O87)="BIO-R","B(R)","""")))))))))</f>
        <v>1220A(D)</v>
      </c>
      <c r="C87" s="398" t="s">
        <v>110</v>
      </c>
      <c r="D87" s="399" t="s">
        <v>2502</v>
      </c>
      <c r="E87" s="399" t="s">
        <v>1637</v>
      </c>
      <c r="F87" s="399" t="s">
        <v>1698</v>
      </c>
      <c r="G87" s="400" t="s">
        <v>113</v>
      </c>
      <c r="H87" s="403">
        <v>3520</v>
      </c>
      <c r="I87" s="400" t="s">
        <v>171</v>
      </c>
      <c r="J87" s="398"/>
      <c r="K87" s="501">
        <v>39623</v>
      </c>
      <c r="L87" s="384">
        <v>21686921835</v>
      </c>
      <c r="M87" s="404">
        <v>897579260061</v>
      </c>
      <c r="N87" s="481">
        <v>45498</v>
      </c>
      <c r="O87" s="374" t="s">
        <v>2424</v>
      </c>
    </row>
    <row r="88" spans="1:15" ht="15.75" x14ac:dyDescent="0.25">
      <c r="A88" s="398">
        <v>86</v>
      </c>
      <c r="B88" s="420" t="str">
        <f>IF(O88="","",1200+COUNTIF(O$3:$O88,O88)&amp;
IF(UPPER(O88)="MATHS-D","M(D)",IF(UPPER(O88)="MATHS-R","M(R)",
IF(UPPER(O88)="AG-D","A(D)",IF(UPPER(O88)="AG-R","A(R)",
IF(UPPER(O88)="COM-D","C(D)",IF(UPPER(O88)="COM-R","C(R)",
IF(UPPER(O88)="BIO-D","B(D)",IF(UPPER(O88)="BIO-R","B(R)","""")))))))))</f>
        <v>1221A(D)</v>
      </c>
      <c r="C88" s="398" t="s">
        <v>110</v>
      </c>
      <c r="D88" s="399" t="s">
        <v>2503</v>
      </c>
      <c r="E88" s="399" t="s">
        <v>2504</v>
      </c>
      <c r="F88" s="399" t="s">
        <v>2505</v>
      </c>
      <c r="G88" s="400" t="s">
        <v>113</v>
      </c>
      <c r="H88" s="403">
        <v>3528</v>
      </c>
      <c r="I88" s="400" t="s">
        <v>171</v>
      </c>
      <c r="J88" s="398"/>
      <c r="K88" s="501">
        <v>39826</v>
      </c>
      <c r="L88" s="384">
        <v>21541338158</v>
      </c>
      <c r="M88" s="404" t="s">
        <v>342</v>
      </c>
      <c r="N88" s="481">
        <v>45498</v>
      </c>
      <c r="O88" s="374" t="s">
        <v>2424</v>
      </c>
    </row>
    <row r="89" spans="1:15" ht="15.75" x14ac:dyDescent="0.25">
      <c r="A89" s="398">
        <v>87</v>
      </c>
      <c r="B89" s="420" t="str">
        <f>IF(O89="","",1200+COUNTIF(O$3:$O89,O89)&amp;
IF(UPPER(O89)="MATHS-D","M(D)",IF(UPPER(O89)="MATHS-R","M(R)",
IF(UPPER(O89)="AG-D","A(D)",IF(UPPER(O89)="AG-R","A(R)",
IF(UPPER(O89)="COM-D","C(D)",IF(UPPER(O89)="COM-R","C(R)",
IF(UPPER(O89)="BIO-D","B(D)",IF(UPPER(O89)="BIO-R","B(R)","""")))))))))</f>
        <v>1212M(D)</v>
      </c>
      <c r="C89" s="398" t="s">
        <v>110</v>
      </c>
      <c r="D89" s="399" t="s">
        <v>2506</v>
      </c>
      <c r="E89" s="399" t="s">
        <v>2507</v>
      </c>
      <c r="F89" s="399" t="s">
        <v>2508</v>
      </c>
      <c r="G89" s="400" t="s">
        <v>136</v>
      </c>
      <c r="H89" s="403">
        <v>3848</v>
      </c>
      <c r="I89" s="400" t="s">
        <v>171</v>
      </c>
      <c r="J89" s="398"/>
      <c r="K89" s="501">
        <v>39866</v>
      </c>
      <c r="L89" s="384">
        <v>21430253522</v>
      </c>
      <c r="M89" s="404">
        <v>897389571620</v>
      </c>
      <c r="N89" s="481">
        <v>45859</v>
      </c>
      <c r="O89" s="374" t="s">
        <v>2403</v>
      </c>
    </row>
    <row r="90" spans="1:15" ht="15.75" x14ac:dyDescent="0.25">
      <c r="A90" s="398">
        <v>88</v>
      </c>
      <c r="B90" s="420" t="str">
        <f>IF(O90="","",1200+COUNTIF(O$3:$O90,O90)&amp;
IF(UPPER(O90)="MATHS-D","M(D)",IF(UPPER(O90)="MATHS-R","M(R)",
IF(UPPER(O90)="AG-D","A(D)",IF(UPPER(O90)="AG-R","A(R)",
IF(UPPER(O90)="COM-D","C(D)",IF(UPPER(O90)="COM-R","C(R)",
IF(UPPER(O90)="BIO-D","B(D)",IF(UPPER(O90)="BIO-R","B(R)","""")))))))))</f>
        <v>1213M(D)</v>
      </c>
      <c r="C90" s="398" t="s">
        <v>110</v>
      </c>
      <c r="D90" s="399" t="s">
        <v>2509</v>
      </c>
      <c r="E90" s="399" t="s">
        <v>2510</v>
      </c>
      <c r="F90" s="399" t="s">
        <v>2511</v>
      </c>
      <c r="G90" s="400" t="s">
        <v>136</v>
      </c>
      <c r="H90" s="403">
        <v>3711</v>
      </c>
      <c r="I90" s="400" t="s">
        <v>171</v>
      </c>
      <c r="J90" s="398"/>
      <c r="K90" s="501">
        <v>39320</v>
      </c>
      <c r="L90" s="384">
        <v>21422226177</v>
      </c>
      <c r="M90" s="404">
        <v>208856614312</v>
      </c>
      <c r="N90" s="481">
        <v>45849</v>
      </c>
      <c r="O90" s="374" t="s">
        <v>2403</v>
      </c>
    </row>
    <row r="91" spans="1:15" ht="15.75" x14ac:dyDescent="0.25">
      <c r="A91" s="398">
        <v>89</v>
      </c>
      <c r="B91" s="420" t="str">
        <f>IF(O91="","",1200+COUNTIF(O$3:$O91,O91)&amp;
IF(UPPER(O91)="MATHS-D","M(D)",IF(UPPER(O91)="MATHS-R","M(R)",
IF(UPPER(O91)="AG-D","A(D)",IF(UPPER(O91)="AG-R","A(R)",
IF(UPPER(O91)="COM-D","C(D)",IF(UPPER(O91)="COM-R","C(R)",
IF(UPPER(O91)="BIO-D","B(D)",IF(UPPER(O91)="BIO-R","B(R)","""")))))))))</f>
        <v>1222A(D)</v>
      </c>
      <c r="C91" s="398" t="s">
        <v>110</v>
      </c>
      <c r="D91" s="399" t="s">
        <v>2512</v>
      </c>
      <c r="E91" s="399" t="s">
        <v>2513</v>
      </c>
      <c r="F91" s="399" t="s">
        <v>2514</v>
      </c>
      <c r="G91" s="400" t="s">
        <v>136</v>
      </c>
      <c r="H91" s="403">
        <v>3551</v>
      </c>
      <c r="I91" s="400" t="s">
        <v>115</v>
      </c>
      <c r="J91" s="398"/>
      <c r="K91" s="503">
        <v>39413</v>
      </c>
      <c r="L91" s="384">
        <v>21251170681</v>
      </c>
      <c r="M91" s="404">
        <v>340605904899</v>
      </c>
      <c r="N91" s="481">
        <v>45501</v>
      </c>
      <c r="O91" s="374" t="s">
        <v>2424</v>
      </c>
    </row>
    <row r="92" spans="1:15" ht="15.75" x14ac:dyDescent="0.25">
      <c r="A92" s="398">
        <v>90</v>
      </c>
      <c r="B92" s="420" t="str">
        <f>IF(O92="","",1200+COUNTIF(O$3:$O92,O92)&amp;
IF(UPPER(O92)="MATHS-D","M(D)",IF(UPPER(O92)="MATHS-R","M(R)",
IF(UPPER(O92)="AG-D","A(D)",IF(UPPER(O92)="AG-R","A(R)",
IF(UPPER(O92)="COM-D","C(D)",IF(UPPER(O92)="COM-R","C(R)",
IF(UPPER(O92)="BIO-D","B(D)",IF(UPPER(O92)="BIO-R","B(R)","""")))))))))</f>
        <v>1203B(D)</v>
      </c>
      <c r="C92" s="398" t="s">
        <v>110</v>
      </c>
      <c r="D92" s="399" t="s">
        <v>2515</v>
      </c>
      <c r="E92" s="399" t="s">
        <v>2516</v>
      </c>
      <c r="F92" s="399" t="s">
        <v>2517</v>
      </c>
      <c r="G92" s="400" t="s">
        <v>136</v>
      </c>
      <c r="H92" s="403">
        <v>3773</v>
      </c>
      <c r="I92" s="400" t="s">
        <v>171</v>
      </c>
      <c r="J92" s="398"/>
      <c r="K92" s="501">
        <v>38855</v>
      </c>
      <c r="L92" s="384">
        <v>21099524730</v>
      </c>
      <c r="M92" s="404" t="s">
        <v>342</v>
      </c>
      <c r="N92" s="481">
        <v>45844</v>
      </c>
      <c r="O92" s="374" t="s">
        <v>108</v>
      </c>
    </row>
    <row r="93" spans="1:15" ht="15.75" x14ac:dyDescent="0.25">
      <c r="A93" s="398">
        <v>91</v>
      </c>
      <c r="B93" s="420" t="str">
        <f>IF(O93="","",1200+COUNTIF(O$3:$O93,O93)&amp;
IF(UPPER(O93)="MATHS-D","M(D)",IF(UPPER(O93)="MATHS-R","M(R)",
IF(UPPER(O93)="AG-D","A(D)",IF(UPPER(O93)="AG-R","A(R)",
IF(UPPER(O93)="COM-D","C(D)",IF(UPPER(O93)="COM-R","C(R)",
IF(UPPER(O93)="BIO-D","B(D)",IF(UPPER(O93)="BIO-R","B(R)","""")))))))))</f>
        <v>1214M(D)</v>
      </c>
      <c r="C93" s="398" t="s">
        <v>110</v>
      </c>
      <c r="D93" s="399" t="s">
        <v>1406</v>
      </c>
      <c r="E93" s="399" t="s">
        <v>2020</v>
      </c>
      <c r="F93" s="399" t="s">
        <v>1322</v>
      </c>
      <c r="G93" s="400" t="s">
        <v>136</v>
      </c>
      <c r="H93" s="403">
        <v>2945</v>
      </c>
      <c r="I93" s="400" t="s">
        <v>171</v>
      </c>
      <c r="J93" s="398"/>
      <c r="K93" s="503">
        <v>39436</v>
      </c>
      <c r="L93" s="384">
        <v>21177475924</v>
      </c>
      <c r="M93" s="404">
        <v>797601082569</v>
      </c>
      <c r="N93" s="481">
        <v>45113</v>
      </c>
      <c r="O93" s="374" t="s">
        <v>2403</v>
      </c>
    </row>
    <row r="94" spans="1:15" ht="15.75" x14ac:dyDescent="0.25">
      <c r="A94" s="398">
        <v>92</v>
      </c>
      <c r="B94" s="420" t="str">
        <f>IF(O94="","",1200+COUNTIF(O$3:$O94,O94)&amp;
IF(UPPER(O94)="MATHS-D","M(D)",IF(UPPER(O94)="MATHS-R","M(R)",
IF(UPPER(O94)="AG-D","A(D)",IF(UPPER(O94)="AG-R","A(R)",
IF(UPPER(O94)="COM-D","C(D)",IF(UPPER(O94)="COM-R","C(R)",
IF(UPPER(O94)="BIO-D","B(D)",IF(UPPER(O94)="BIO-R","B(R)","""")))))))))</f>
        <v>1215M(D)</v>
      </c>
      <c r="C94" s="398" t="s">
        <v>110</v>
      </c>
      <c r="D94" s="399" t="s">
        <v>2518</v>
      </c>
      <c r="E94" s="399" t="s">
        <v>2519</v>
      </c>
      <c r="F94" s="399" t="s">
        <v>2517</v>
      </c>
      <c r="G94" s="400" t="s">
        <v>113</v>
      </c>
      <c r="H94" s="403">
        <v>3603</v>
      </c>
      <c r="I94" s="400" t="s">
        <v>171</v>
      </c>
      <c r="J94" s="398"/>
      <c r="K94" s="503">
        <v>39549</v>
      </c>
      <c r="L94" s="384">
        <v>21504110426</v>
      </c>
      <c r="M94" s="404">
        <v>666080519938</v>
      </c>
      <c r="N94" s="481">
        <v>45498</v>
      </c>
      <c r="O94" s="374" t="s">
        <v>2403</v>
      </c>
    </row>
    <row r="95" spans="1:15" ht="15.75" x14ac:dyDescent="0.25">
      <c r="A95" s="398">
        <v>93</v>
      </c>
      <c r="B95" s="420" t="str">
        <f>IF(O95="","",1200+COUNTIF(O$3:$O95,O95)&amp;
IF(UPPER(O95)="MATHS-D","M(D)",IF(UPPER(O95)="MATHS-R","M(R)",
IF(UPPER(O95)="AG-D","A(D)",IF(UPPER(O95)="AG-R","A(R)",
IF(UPPER(O95)="COM-D","C(D)",IF(UPPER(O95)="COM-R","C(R)",
IF(UPPER(O95)="BIO-D","B(D)",IF(UPPER(O95)="BIO-R","B(R)","""")))))))))</f>
        <v>1204B(D)</v>
      </c>
      <c r="C95" s="398" t="s">
        <v>110</v>
      </c>
      <c r="D95" s="399" t="s">
        <v>2520</v>
      </c>
      <c r="E95" s="399" t="s">
        <v>2521</v>
      </c>
      <c r="F95" s="399" t="s">
        <v>2522</v>
      </c>
      <c r="G95" s="400" t="s">
        <v>136</v>
      </c>
      <c r="H95" s="403">
        <v>3811</v>
      </c>
      <c r="I95" s="400" t="s">
        <v>171</v>
      </c>
      <c r="J95" s="398"/>
      <c r="K95" s="503">
        <v>39144</v>
      </c>
      <c r="L95" s="377" t="s">
        <v>284</v>
      </c>
      <c r="M95" s="432"/>
      <c r="N95" s="481">
        <v>45849</v>
      </c>
      <c r="O95" s="374" t="s">
        <v>108</v>
      </c>
    </row>
    <row r="96" spans="1:15" ht="15.75" x14ac:dyDescent="0.25">
      <c r="A96" s="398">
        <v>94</v>
      </c>
      <c r="B96" s="420" t="str">
        <f>IF(O96="","",1200+COUNTIF(O$3:$O96,O96)&amp;
IF(UPPER(O96)="MATHS-D","M(D)",IF(UPPER(O96)="MATHS-R","M(R)",
IF(UPPER(O96)="AG-D","A(D)",IF(UPPER(O96)="AG-R","A(R)",
IF(UPPER(O96)="COM-D","C(D)",IF(UPPER(O96)="COM-R","C(R)",
IF(UPPER(O96)="BIO-D","B(D)",IF(UPPER(O96)="BIO-R","B(R)","""")))))))))</f>
        <v>1216M(D)</v>
      </c>
      <c r="C96" s="398" t="s">
        <v>110</v>
      </c>
      <c r="D96" s="399" t="s">
        <v>2523</v>
      </c>
      <c r="E96" s="399" t="s">
        <v>969</v>
      </c>
      <c r="F96" s="399" t="s">
        <v>2517</v>
      </c>
      <c r="G96" s="400" t="s">
        <v>113</v>
      </c>
      <c r="H96" s="403">
        <v>3007</v>
      </c>
      <c r="I96" s="400" t="s">
        <v>171</v>
      </c>
      <c r="J96" s="398"/>
      <c r="K96" s="503">
        <v>39363</v>
      </c>
      <c r="L96" s="384">
        <v>21778110998</v>
      </c>
      <c r="M96" s="404">
        <v>303590465553</v>
      </c>
      <c r="N96" s="481">
        <v>45123</v>
      </c>
      <c r="O96" s="374" t="s">
        <v>2403</v>
      </c>
    </row>
    <row r="97" spans="1:16" ht="15.75" x14ac:dyDescent="0.25">
      <c r="A97" s="398">
        <v>95</v>
      </c>
      <c r="B97" s="420" t="str">
        <f>IF(O97="","",1200+COUNTIF(O$3:$O97,O97)&amp;
IF(UPPER(O97)="MATHS-D","M(D)",IF(UPPER(O97)="MATHS-R","M(R)",
IF(UPPER(O97)="AG-D","A(D)",IF(UPPER(O97)="AG-R","A(R)",
IF(UPPER(O97)="COM-D","C(D)",IF(UPPER(O97)="COM-R","C(R)",
IF(UPPER(O97)="BIO-D","B(D)",IF(UPPER(O97)="BIO-R","B(R)","""")))))))))</f>
        <v>1205B(D)</v>
      </c>
      <c r="C97" s="398" t="s">
        <v>110</v>
      </c>
      <c r="D97" s="399" t="s">
        <v>2524</v>
      </c>
      <c r="E97" s="399" t="s">
        <v>2525</v>
      </c>
      <c r="F97" s="399" t="s">
        <v>2526</v>
      </c>
      <c r="G97" s="400" t="s">
        <v>113</v>
      </c>
      <c r="H97" s="444">
        <v>3709</v>
      </c>
      <c r="I97" s="400" t="s">
        <v>171</v>
      </c>
      <c r="J97" s="398"/>
      <c r="K97" s="501">
        <v>38388</v>
      </c>
      <c r="L97" s="377" t="s">
        <v>284</v>
      </c>
      <c r="M97" s="432"/>
      <c r="N97" s="481">
        <v>45880</v>
      </c>
      <c r="O97" s="374" t="s">
        <v>108</v>
      </c>
    </row>
    <row r="98" spans="1:16" ht="15.75" x14ac:dyDescent="0.25">
      <c r="A98" s="398">
        <v>96</v>
      </c>
      <c r="B98" s="420" t="str">
        <f>IF(O98="","",1200+COUNTIF(O$3:$O98,O98)&amp;
IF(UPPER(O98)="MATHS-D","M(D)",IF(UPPER(O98)="MATHS-R","M(R)",
IF(UPPER(O98)="AG-D","A(D)",IF(UPPER(O98)="AG-R","A(R)",
IF(UPPER(O98)="COM-D","C(D)",IF(UPPER(O98)="COM-R","C(R)",
IF(UPPER(O98)="BIO-D","B(D)",IF(UPPER(O98)="BIO-R","B(R)","""")))))))))</f>
        <v>1223A(D)</v>
      </c>
      <c r="C98" s="398" t="s">
        <v>110</v>
      </c>
      <c r="D98" s="399" t="s">
        <v>2527</v>
      </c>
      <c r="E98" s="399" t="s">
        <v>2528</v>
      </c>
      <c r="F98" s="399" t="s">
        <v>2529</v>
      </c>
      <c r="G98" s="400" t="s">
        <v>113</v>
      </c>
      <c r="H98" s="403">
        <v>3824</v>
      </c>
      <c r="I98" s="400" t="s">
        <v>171</v>
      </c>
      <c r="J98" s="398"/>
      <c r="K98" s="501">
        <v>39989</v>
      </c>
      <c r="L98" s="384">
        <v>21305428815</v>
      </c>
      <c r="M98" s="404" t="s">
        <v>342</v>
      </c>
      <c r="N98" s="481">
        <v>45850</v>
      </c>
      <c r="O98" s="374" t="s">
        <v>2424</v>
      </c>
    </row>
    <row r="99" spans="1:16" ht="15.75" x14ac:dyDescent="0.25">
      <c r="A99" s="398">
        <v>97</v>
      </c>
      <c r="B99" s="420" t="str">
        <f>IF(O99="","",1200+COUNTIF(O$3:$O99,O99)&amp;
IF(UPPER(O99)="MATHS-D","M(D)",IF(UPPER(O99)="MATHS-R","M(R)",
IF(UPPER(O99)="AG-D","A(D)",IF(UPPER(O99)="AG-R","A(R)",
IF(UPPER(O99)="COM-D","C(D)",IF(UPPER(O99)="COM-R","C(R)",
IF(UPPER(O99)="BIO-D","B(D)",IF(UPPER(O99)="BIO-R","B(R)","""")))))))))</f>
        <v>1206M(R)</v>
      </c>
      <c r="C99" s="398" t="s">
        <v>110</v>
      </c>
      <c r="D99" s="399" t="s">
        <v>2025</v>
      </c>
      <c r="E99" s="399" t="s">
        <v>2530</v>
      </c>
      <c r="F99" s="399" t="s">
        <v>2517</v>
      </c>
      <c r="G99" s="400" t="s">
        <v>113</v>
      </c>
      <c r="H99" s="402">
        <v>2008</v>
      </c>
      <c r="I99" s="400" t="s">
        <v>171</v>
      </c>
      <c r="J99" s="420">
        <v>165921807</v>
      </c>
      <c r="K99" s="501">
        <v>39663</v>
      </c>
      <c r="L99" s="384">
        <v>21154963410</v>
      </c>
      <c r="M99" s="404">
        <v>287906526668</v>
      </c>
      <c r="N99" s="481">
        <v>43650</v>
      </c>
      <c r="O99" s="374" t="s">
        <v>1938</v>
      </c>
    </row>
    <row r="100" spans="1:16" ht="15.75" x14ac:dyDescent="0.25">
      <c r="A100" s="398">
        <v>98</v>
      </c>
      <c r="B100" s="420" t="str">
        <f>IF(O100="","",1200+COUNTIF(O$3:$O100,O100)&amp;
IF(UPPER(O100)="MATHS-D","M(D)",IF(UPPER(O100)="MATHS-R","M(R)",
IF(UPPER(O100)="AG-D","A(D)",IF(UPPER(O100)="AG-R","A(R)",
IF(UPPER(O100)="COM-D","C(D)",IF(UPPER(O100)="COM-R","C(R)",
IF(UPPER(O100)="BIO-D","B(D)",IF(UPPER(O100)="BIO-R","B(R)","""")))))))))</f>
        <v>1224A(D)</v>
      </c>
      <c r="C100" s="398" t="s">
        <v>110</v>
      </c>
      <c r="D100" s="399" t="s">
        <v>2531</v>
      </c>
      <c r="E100" s="399" t="s">
        <v>2472</v>
      </c>
      <c r="F100" s="399" t="s">
        <v>2216</v>
      </c>
      <c r="G100" s="400" t="s">
        <v>113</v>
      </c>
      <c r="H100" s="403">
        <v>3515</v>
      </c>
      <c r="I100" s="400" t="s">
        <v>171</v>
      </c>
      <c r="J100" s="398"/>
      <c r="K100" s="503">
        <v>39342</v>
      </c>
      <c r="L100" s="384">
        <v>21396716987</v>
      </c>
      <c r="M100" s="404">
        <v>911519637191</v>
      </c>
      <c r="N100" s="481">
        <v>45498</v>
      </c>
      <c r="O100" s="374" t="s">
        <v>2424</v>
      </c>
    </row>
    <row r="101" spans="1:16" ht="15.75" x14ac:dyDescent="0.25">
      <c r="A101" s="398">
        <v>99</v>
      </c>
      <c r="B101" s="420" t="str">
        <f>IF(O101="","",1200+COUNTIF(O$3:$O101,O101)&amp;
IF(UPPER(O101)="MATHS-D","M(D)",IF(UPPER(O101)="MATHS-R","M(R)",
IF(UPPER(O101)="AG-D","A(D)",IF(UPPER(O101)="AG-R","A(R)",
IF(UPPER(O101)="COM-D","C(D)",IF(UPPER(O101)="COM-R","C(R)",
IF(UPPER(O101)="BIO-D","B(D)",IF(UPPER(O101)="BIO-R","B(R)","""")))))))))</f>
        <v>1203C(D)</v>
      </c>
      <c r="C101" s="398" t="s">
        <v>110</v>
      </c>
      <c r="D101" s="399" t="s">
        <v>2532</v>
      </c>
      <c r="E101" s="399" t="s">
        <v>2533</v>
      </c>
      <c r="F101" s="399" t="s">
        <v>2534</v>
      </c>
      <c r="G101" s="400" t="s">
        <v>113</v>
      </c>
      <c r="H101" s="403">
        <v>3735</v>
      </c>
      <c r="I101" s="400" t="s">
        <v>172</v>
      </c>
      <c r="J101" s="398"/>
      <c r="K101" s="501">
        <v>39403</v>
      </c>
      <c r="L101" s="384">
        <v>21546212442</v>
      </c>
      <c r="M101" s="404" t="s">
        <v>342</v>
      </c>
      <c r="N101" s="481">
        <v>45851</v>
      </c>
      <c r="O101" s="374" t="s">
        <v>2487</v>
      </c>
    </row>
    <row r="102" spans="1:16" ht="15.75" x14ac:dyDescent="0.25">
      <c r="A102" s="398">
        <v>100</v>
      </c>
      <c r="B102" s="420" t="str">
        <f>IF(O102="","",1200+COUNTIF(O$3:$O102,O102)&amp;
IF(UPPER(O102)="MATHS-D","M(D)",IF(UPPER(O102)="MATHS-R","M(R)",
IF(UPPER(O102)="AG-D","A(D)",IF(UPPER(O102)="AG-R","A(R)",
IF(UPPER(O102)="COM-D","C(D)",IF(UPPER(O102)="COM-R","C(R)",
IF(UPPER(O102)="BIO-D","B(D)",IF(UPPER(O102)="BIO-R","B(R)","""")))))))))</f>
        <v>1217M(D)</v>
      </c>
      <c r="C102" s="398" t="s">
        <v>110</v>
      </c>
      <c r="D102" s="399" t="s">
        <v>2535</v>
      </c>
      <c r="E102" s="399" t="s">
        <v>1503</v>
      </c>
      <c r="F102" s="399" t="s">
        <v>2536</v>
      </c>
      <c r="G102" s="400" t="s">
        <v>113</v>
      </c>
      <c r="H102" s="403">
        <v>3411</v>
      </c>
      <c r="I102" s="400" t="s">
        <v>171</v>
      </c>
      <c r="J102" s="398"/>
      <c r="K102" s="503">
        <v>39725</v>
      </c>
      <c r="L102" s="384">
        <v>21581738103</v>
      </c>
      <c r="M102" s="404" t="s">
        <v>342</v>
      </c>
      <c r="N102" s="481">
        <v>45545</v>
      </c>
      <c r="O102" s="374" t="s">
        <v>2403</v>
      </c>
    </row>
    <row r="103" spans="1:16" ht="15.75" x14ac:dyDescent="0.25">
      <c r="A103" s="398">
        <v>101</v>
      </c>
      <c r="B103" s="420" t="str">
        <f>IF(O103="","",1200+COUNTIF(O$3:$O103,O103)&amp;
IF(UPPER(O103)="MATHS-D","M(D)",IF(UPPER(O103)="MATHS-R","M(R)",
IF(UPPER(O103)="AG-D","A(D)",IF(UPPER(O103)="AG-R","A(R)",
IF(UPPER(O103)="COM-D","C(D)",IF(UPPER(O103)="COM-R","C(R)",
IF(UPPER(O103)="BIO-D","B(D)",IF(UPPER(O103)="BIO-R","B(R)","""")))))))))</f>
        <v>1225A(D)</v>
      </c>
      <c r="C103" s="398" t="s">
        <v>110</v>
      </c>
      <c r="D103" s="399" t="s">
        <v>2537</v>
      </c>
      <c r="E103" s="399" t="s">
        <v>2538</v>
      </c>
      <c r="F103" s="399" t="s">
        <v>2539</v>
      </c>
      <c r="G103" s="400" t="s">
        <v>113</v>
      </c>
      <c r="H103" s="403">
        <v>3564</v>
      </c>
      <c r="I103" s="400" t="s">
        <v>171</v>
      </c>
      <c r="J103" s="398"/>
      <c r="K103" s="503">
        <v>39605</v>
      </c>
      <c r="L103" s="384">
        <v>21723555090</v>
      </c>
      <c r="M103" s="404">
        <v>493799091666</v>
      </c>
      <c r="N103" s="481">
        <v>45497</v>
      </c>
      <c r="O103" s="374" t="s">
        <v>2424</v>
      </c>
    </row>
    <row r="104" spans="1:16" ht="15.75" x14ac:dyDescent="0.25">
      <c r="A104" s="398">
        <v>102</v>
      </c>
      <c r="B104" s="420" t="str">
        <f>IF(O104="","",1200+COUNTIF(O$3:$O104,O104)&amp;
IF(UPPER(O104)="MATHS-D","M(D)",IF(UPPER(O104)="MATHS-R","M(R)",
IF(UPPER(O104)="AG-D","A(D)",IF(UPPER(O104)="AG-R","A(R)",
IF(UPPER(O104)="COM-D","C(D)",IF(UPPER(O104)="COM-R","C(R)",
IF(UPPER(O104)="BIO-D","B(D)",IF(UPPER(O104)="BIO-R","B(R)","""")))))))))</f>
        <v>1226A(D)</v>
      </c>
      <c r="C104" s="398" t="s">
        <v>110</v>
      </c>
      <c r="D104" s="399" t="s">
        <v>2135</v>
      </c>
      <c r="E104" s="399" t="s">
        <v>2540</v>
      </c>
      <c r="F104" s="399" t="s">
        <v>1066</v>
      </c>
      <c r="G104" s="400" t="s">
        <v>113</v>
      </c>
      <c r="H104" s="403">
        <v>3561</v>
      </c>
      <c r="I104" s="400" t="s">
        <v>171</v>
      </c>
      <c r="J104" s="398"/>
      <c r="K104" s="501">
        <v>39184</v>
      </c>
      <c r="L104" s="384">
        <v>21797997325</v>
      </c>
      <c r="M104" s="404" t="s">
        <v>342</v>
      </c>
      <c r="N104" s="481">
        <v>45498</v>
      </c>
      <c r="O104" s="374" t="s">
        <v>2424</v>
      </c>
    </row>
    <row r="105" spans="1:16" ht="15.75" x14ac:dyDescent="0.25">
      <c r="A105" s="398">
        <v>103</v>
      </c>
      <c r="B105" s="420" t="str">
        <f>IF(O105="","",1200+COUNTIF(O$3:$O105,O105)&amp;
IF(UPPER(O105)="MATHS-D","M(D)",IF(UPPER(O105)="MATHS-R","M(R)",
IF(UPPER(O105)="AG-D","A(D)",IF(UPPER(O105)="AG-R","A(R)",
IF(UPPER(O105)="COM-D","C(D)",IF(UPPER(O105)="COM-R","C(R)",
IF(UPPER(O105)="BIO-D","B(D)",IF(UPPER(O105)="BIO-R","B(R)","""")))))))))</f>
        <v>1227A(D)</v>
      </c>
      <c r="C105" s="398" t="s">
        <v>110</v>
      </c>
      <c r="D105" s="399" t="s">
        <v>2541</v>
      </c>
      <c r="E105" s="399" t="s">
        <v>2542</v>
      </c>
      <c r="F105" s="399" t="s">
        <v>2543</v>
      </c>
      <c r="G105" s="400" t="s">
        <v>136</v>
      </c>
      <c r="H105" s="403">
        <v>3552</v>
      </c>
      <c r="I105" s="400" t="s">
        <v>171</v>
      </c>
      <c r="J105" s="398"/>
      <c r="K105" s="501">
        <v>39910</v>
      </c>
      <c r="L105" s="384">
        <v>21371399763</v>
      </c>
      <c r="M105" s="404">
        <v>491615477270</v>
      </c>
      <c r="N105" s="481">
        <v>45500</v>
      </c>
      <c r="O105" s="374" t="s">
        <v>2424</v>
      </c>
    </row>
    <row r="106" spans="1:16" ht="15.75" x14ac:dyDescent="0.25">
      <c r="A106" s="398">
        <v>104</v>
      </c>
      <c r="B106" s="420" t="str">
        <f>IF(O106="","",1200+COUNTIF(O$3:$O106,O106)&amp;
IF(UPPER(O106)="MATHS-D","M(D)",IF(UPPER(O106)="MATHS-R","M(R)",
IF(UPPER(O106)="AG-D","A(D)",IF(UPPER(O106)="AG-R","A(R)",
IF(UPPER(O106)="COM-D","C(D)",IF(UPPER(O106)="COM-R","C(R)",
IF(UPPER(O106)="BIO-D","B(D)",IF(UPPER(O106)="BIO-R","B(R)","""")))))))))</f>
        <v>1228A(D)</v>
      </c>
      <c r="C106" s="398" t="s">
        <v>110</v>
      </c>
      <c r="D106" s="399" t="s">
        <v>2544</v>
      </c>
      <c r="E106" s="399" t="s">
        <v>1754</v>
      </c>
      <c r="F106" s="399" t="s">
        <v>2545</v>
      </c>
      <c r="G106" s="400" t="s">
        <v>113</v>
      </c>
      <c r="H106" s="403">
        <v>3530</v>
      </c>
      <c r="I106" s="400" t="s">
        <v>171</v>
      </c>
      <c r="J106" s="398"/>
      <c r="K106" s="501">
        <v>39216</v>
      </c>
      <c r="L106" s="384">
        <v>22525788819</v>
      </c>
      <c r="M106" s="404">
        <v>322243966047</v>
      </c>
      <c r="N106" s="481">
        <v>45498</v>
      </c>
      <c r="O106" s="374" t="s">
        <v>2424</v>
      </c>
    </row>
    <row r="107" spans="1:16" ht="15.75" x14ac:dyDescent="0.25">
      <c r="A107" s="398">
        <v>105</v>
      </c>
      <c r="B107" s="420" t="str">
        <f>IF(O107="","",1200+COUNTIF(O$3:$O107,O107)&amp;
IF(UPPER(O107)="MATHS-D","M(D)",IF(UPPER(O107)="MATHS-R","M(R)",
IF(UPPER(O107)="AG-D","A(D)",IF(UPPER(O107)="AG-R","A(R)",
IF(UPPER(O107)="COM-D","C(D)",IF(UPPER(O107)="COM-R","C(R)",
IF(UPPER(O107)="BIO-D","B(D)",IF(UPPER(O107)="BIO-R","B(R)","""")))))))))</f>
        <v>1229A(D)</v>
      </c>
      <c r="C107" s="398" t="s">
        <v>110</v>
      </c>
      <c r="D107" s="399" t="s">
        <v>2546</v>
      </c>
      <c r="E107" s="399" t="s">
        <v>2547</v>
      </c>
      <c r="F107" s="399" t="s">
        <v>2548</v>
      </c>
      <c r="G107" s="400" t="s">
        <v>113</v>
      </c>
      <c r="H107" s="403">
        <v>3549</v>
      </c>
      <c r="I107" s="400" t="s">
        <v>171</v>
      </c>
      <c r="J107" s="398"/>
      <c r="K107" s="503">
        <v>39200</v>
      </c>
      <c r="L107" s="384">
        <v>21495605712</v>
      </c>
      <c r="M107" s="404" t="s">
        <v>342</v>
      </c>
      <c r="N107" s="481">
        <v>45498</v>
      </c>
      <c r="O107" s="374" t="s">
        <v>2424</v>
      </c>
    </row>
    <row r="108" spans="1:16" ht="15.75" x14ac:dyDescent="0.25">
      <c r="A108" s="398">
        <v>106</v>
      </c>
      <c r="B108" s="420" t="str">
        <f>IF(O108="","",1200+COUNTIF(O$3:$O108,O108)&amp;
IF(UPPER(O108)="MATHS-D","M(D)",IF(UPPER(O108)="MATHS-R","M(R)",
IF(UPPER(O108)="AG-D","A(D)",IF(UPPER(O108)="AG-R","A(R)",
IF(UPPER(O108)="COM-D","C(D)",IF(UPPER(O108)="COM-R","C(R)",
IF(UPPER(O108)="BIO-D","B(D)",IF(UPPER(O108)="BIO-R","B(R)","""")))))))))</f>
        <v>1204C(D)</v>
      </c>
      <c r="C108" s="398" t="s">
        <v>110</v>
      </c>
      <c r="D108" s="399" t="s">
        <v>2549</v>
      </c>
      <c r="E108" s="399" t="s">
        <v>2550</v>
      </c>
      <c r="F108" s="399" t="s">
        <v>2551</v>
      </c>
      <c r="G108" s="400" t="s">
        <v>113</v>
      </c>
      <c r="H108" s="403">
        <v>3734</v>
      </c>
      <c r="I108" s="400" t="s">
        <v>171</v>
      </c>
      <c r="J108" s="398"/>
      <c r="K108" s="501">
        <v>39198</v>
      </c>
      <c r="L108" s="384">
        <v>21240068366</v>
      </c>
      <c r="M108" s="404">
        <v>271147929728</v>
      </c>
      <c r="N108" s="481">
        <v>45834</v>
      </c>
      <c r="O108" s="374" t="s">
        <v>2487</v>
      </c>
    </row>
    <row r="109" spans="1:16" ht="15.75" x14ac:dyDescent="0.25">
      <c r="A109" s="398">
        <v>107</v>
      </c>
      <c r="B109" s="420" t="str">
        <f>IF(O109="","",1200+COUNTIF(O$3:$O109,O109)&amp;
IF(UPPER(O109)="MATHS-D","M(D)",IF(UPPER(O109)="MATHS-R","M(R)",
IF(UPPER(O109)="AG-D","A(D)",IF(UPPER(O109)="AG-R","A(R)",
IF(UPPER(O109)="COM-D","C(D)",IF(UPPER(O109)="COM-R","C(R)",
IF(UPPER(O109)="BIO-D","B(D)",IF(UPPER(O109)="BIO-R","B(R)","""")))))))))</f>
        <v>1230A(D)</v>
      </c>
      <c r="C109" s="398" t="s">
        <v>110</v>
      </c>
      <c r="D109" s="399" t="s">
        <v>2552</v>
      </c>
      <c r="E109" s="399" t="s">
        <v>2194</v>
      </c>
      <c r="F109" s="399" t="s">
        <v>2553</v>
      </c>
      <c r="G109" s="400" t="s">
        <v>113</v>
      </c>
      <c r="H109" s="403">
        <v>3562</v>
      </c>
      <c r="I109" s="400" t="s">
        <v>171</v>
      </c>
      <c r="J109" s="398"/>
      <c r="K109" s="501">
        <v>39343</v>
      </c>
      <c r="L109" s="384">
        <v>21174943969</v>
      </c>
      <c r="M109" s="404" t="s">
        <v>342</v>
      </c>
      <c r="N109" s="481">
        <v>45498</v>
      </c>
      <c r="O109" s="374" t="s">
        <v>2424</v>
      </c>
    </row>
    <row r="110" spans="1:16" ht="15.75" x14ac:dyDescent="0.25">
      <c r="A110" s="398">
        <v>108</v>
      </c>
      <c r="B110" s="420" t="str">
        <f>IF(O110="","",1200+COUNTIF(O$3:$O110,O110)&amp;
IF(UPPER(O110)="MATHS-D","M(D)",IF(UPPER(O110)="MATHS-R","M(R)",
IF(UPPER(O110)="AG-D","A(D)",IF(UPPER(O110)="AG-R","A(R)",
IF(UPPER(O110)="COM-D","C(D)",IF(UPPER(O110)="COM-R","C(R)",
IF(UPPER(O110)="BIO-D","B(D)",IF(UPPER(O110)="BIO-R","B(R)","""")))))))))</f>
        <v>1206B(D)</v>
      </c>
      <c r="C110" s="398" t="s">
        <v>110</v>
      </c>
      <c r="D110" s="399" t="s">
        <v>2554</v>
      </c>
      <c r="E110" s="399" t="s">
        <v>2020</v>
      </c>
      <c r="F110" s="399" t="s">
        <v>2555</v>
      </c>
      <c r="G110" s="400" t="s">
        <v>136</v>
      </c>
      <c r="H110" s="403">
        <v>1221</v>
      </c>
      <c r="I110" s="400" t="s">
        <v>171</v>
      </c>
      <c r="J110" s="398"/>
      <c r="K110" s="501">
        <v>39998</v>
      </c>
      <c r="L110" s="384">
        <v>21174163468</v>
      </c>
      <c r="M110" s="404" t="s">
        <v>342</v>
      </c>
      <c r="N110" s="481">
        <v>42537</v>
      </c>
      <c r="O110" s="374" t="s">
        <v>108</v>
      </c>
    </row>
    <row r="111" spans="1:16" s="151" customFormat="1" ht="15.75" x14ac:dyDescent="0.25">
      <c r="A111" s="398">
        <v>109</v>
      </c>
      <c r="B111" s="420" t="str">
        <f>IF(O111="","",1200+COUNTIF(O$3:$O111,O111)&amp;
IF(UPPER(O111)="MATHS-D","M(D)",IF(UPPER(O111)="MATHS-R","M(R)",
IF(UPPER(O111)="AG-D","A(D)",IF(UPPER(O111)="AG-R","A(R)",
IF(UPPER(O111)="COM-D","C(D)",IF(UPPER(O111)="COM-R","C(R)",
IF(UPPER(O111)="BIO-D","B(D)",IF(UPPER(O111)="BIO-R","B(R)","""")))))))))</f>
        <v>1231A(D)</v>
      </c>
      <c r="C111" s="398" t="s">
        <v>110</v>
      </c>
      <c r="D111" s="399" t="s">
        <v>2556</v>
      </c>
      <c r="E111" s="399" t="s">
        <v>2228</v>
      </c>
      <c r="F111" s="399" t="s">
        <v>2557</v>
      </c>
      <c r="G111" s="400" t="s">
        <v>113</v>
      </c>
      <c r="H111" s="403">
        <v>3558</v>
      </c>
      <c r="I111" s="400" t="s">
        <v>171</v>
      </c>
      <c r="J111" s="398"/>
      <c r="K111" s="501">
        <v>39469</v>
      </c>
      <c r="L111" s="384">
        <v>21380557372</v>
      </c>
      <c r="M111" s="404" t="s">
        <v>342</v>
      </c>
      <c r="N111" s="481">
        <v>45499</v>
      </c>
      <c r="O111" s="374" t="s">
        <v>2424</v>
      </c>
      <c r="P111" s="18"/>
    </row>
    <row r="112" spans="1:16" ht="15.75" x14ac:dyDescent="0.25">
      <c r="A112" s="398">
        <v>110</v>
      </c>
      <c r="B112" s="420" t="str">
        <f>IF(O112="","",1200+COUNTIF(O$3:$O112,O112)&amp;
IF(UPPER(O112)="MATHS-D","M(D)",IF(UPPER(O112)="MATHS-R","M(R)",
IF(UPPER(O112)="AG-D","A(D)",IF(UPPER(O112)="AG-R","A(R)",
IF(UPPER(O112)="COM-D","C(D)",IF(UPPER(O112)="COM-R","C(R)",
IF(UPPER(O112)="BIO-D","B(D)",IF(UPPER(O112)="BIO-R","B(R)","""")))))))))</f>
        <v>1232A(D)</v>
      </c>
      <c r="C112" s="398" t="s">
        <v>110</v>
      </c>
      <c r="D112" s="399" t="s">
        <v>2558</v>
      </c>
      <c r="E112" s="399" t="s">
        <v>2559</v>
      </c>
      <c r="F112" s="399" t="s">
        <v>1736</v>
      </c>
      <c r="G112" s="400" t="s">
        <v>113</v>
      </c>
      <c r="H112" s="403">
        <v>3545</v>
      </c>
      <c r="I112" s="400" t="s">
        <v>171</v>
      </c>
      <c r="J112" s="398"/>
      <c r="K112" s="501">
        <v>39698</v>
      </c>
      <c r="L112" s="384">
        <v>23028538154</v>
      </c>
      <c r="M112" s="404">
        <v>351889512714</v>
      </c>
      <c r="N112" s="481">
        <v>45499</v>
      </c>
      <c r="O112" s="374" t="s">
        <v>2424</v>
      </c>
    </row>
    <row r="113" spans="1:15" ht="15.75" x14ac:dyDescent="0.25">
      <c r="A113" s="398">
        <v>111</v>
      </c>
      <c r="B113" s="420" t="str">
        <f>IF(O113="","",1200+COUNTIF(O$3:$O113,O113)&amp;
IF(UPPER(O113)="MATHS-D","M(D)",IF(UPPER(O113)="MATHS-R","M(R)",
IF(UPPER(O113)="AG-D","A(D)",IF(UPPER(O113)="AG-R","A(R)",
IF(UPPER(O113)="COM-D","C(D)",IF(UPPER(O113)="COM-R","C(R)",
IF(UPPER(O113)="BIO-D","B(D)",IF(UPPER(O113)="BIO-R","B(R)","""")))))))))</f>
        <v>1205C(D)</v>
      </c>
      <c r="C113" s="398" t="s">
        <v>110</v>
      </c>
      <c r="D113" s="399" t="s">
        <v>2560</v>
      </c>
      <c r="E113" s="399" t="s">
        <v>2561</v>
      </c>
      <c r="F113" s="399" t="s">
        <v>2562</v>
      </c>
      <c r="G113" s="400" t="s">
        <v>113</v>
      </c>
      <c r="H113" s="403">
        <v>3702</v>
      </c>
      <c r="I113" s="400" t="s">
        <v>171</v>
      </c>
      <c r="J113" s="398"/>
      <c r="K113" s="501">
        <v>39487</v>
      </c>
      <c r="L113" s="384">
        <v>21688758175</v>
      </c>
      <c r="M113" s="404" t="s">
        <v>342</v>
      </c>
      <c r="N113" s="481">
        <v>45840</v>
      </c>
      <c r="O113" s="374" t="s">
        <v>2487</v>
      </c>
    </row>
    <row r="114" spans="1:15" ht="15.75" x14ac:dyDescent="0.25">
      <c r="A114" s="398">
        <v>112</v>
      </c>
      <c r="B114" s="420" t="str">
        <f>IF(O114="","",1200+COUNTIF(O$3:$O114,O114)&amp;
IF(UPPER(O114)="MATHS-D","M(D)",IF(UPPER(O114)="MATHS-R","M(R)",
IF(UPPER(O114)="AG-D","A(D)",IF(UPPER(O114)="AG-R","A(R)",
IF(UPPER(O114)="COM-D","C(D)",IF(UPPER(O114)="COM-R","C(R)",
IF(UPPER(O114)="BIO-D","B(D)",IF(UPPER(O114)="BIO-R","B(R)","""")))))))))</f>
        <v>1218M(D)</v>
      </c>
      <c r="C114" s="398" t="s">
        <v>110</v>
      </c>
      <c r="D114" s="399" t="s">
        <v>2563</v>
      </c>
      <c r="E114" s="399" t="s">
        <v>2564</v>
      </c>
      <c r="F114" s="399" t="s">
        <v>2565</v>
      </c>
      <c r="G114" s="400" t="s">
        <v>136</v>
      </c>
      <c r="H114" s="403">
        <v>3650</v>
      </c>
      <c r="I114" s="400" t="s">
        <v>171</v>
      </c>
      <c r="J114" s="398"/>
      <c r="K114" s="503">
        <v>39691</v>
      </c>
      <c r="L114" s="384">
        <v>23139570385</v>
      </c>
      <c r="M114" s="404">
        <v>157083658408</v>
      </c>
      <c r="N114" s="481">
        <v>45832</v>
      </c>
      <c r="O114" s="374" t="s">
        <v>2403</v>
      </c>
    </row>
    <row r="115" spans="1:15" ht="15.75" x14ac:dyDescent="0.25">
      <c r="A115" s="398">
        <v>113</v>
      </c>
      <c r="B115" s="420" t="str">
        <f>IF(O115="","",1200+COUNTIF(O$3:$O115,O115)&amp;
IF(UPPER(O115)="MATHS-D","M(D)",IF(UPPER(O115)="MATHS-R","M(R)",
IF(UPPER(O115)="AG-D","A(D)",IF(UPPER(O115)="AG-R","A(R)",
IF(UPPER(O115)="COM-D","C(D)",IF(UPPER(O115)="COM-R","C(R)",
IF(UPPER(O115)="BIO-D","B(D)",IF(UPPER(O115)="BIO-R","B(R)","""")))))))))</f>
        <v>1233A(D)</v>
      </c>
      <c r="C115" s="398" t="s">
        <v>110</v>
      </c>
      <c r="D115" s="399" t="s">
        <v>2566</v>
      </c>
      <c r="E115" s="399" t="s">
        <v>2567</v>
      </c>
      <c r="F115" s="399" t="s">
        <v>2568</v>
      </c>
      <c r="G115" s="400" t="s">
        <v>113</v>
      </c>
      <c r="H115" s="403">
        <v>3516</v>
      </c>
      <c r="I115" s="400" t="s">
        <v>115</v>
      </c>
      <c r="J115" s="398"/>
      <c r="K115" s="503">
        <v>39273</v>
      </c>
      <c r="L115" s="384">
        <v>23347924345</v>
      </c>
      <c r="M115" s="404">
        <v>240046431636</v>
      </c>
      <c r="N115" s="481">
        <v>45498</v>
      </c>
      <c r="O115" s="374" t="s">
        <v>2424</v>
      </c>
    </row>
    <row r="116" spans="1:15" ht="15.75" x14ac:dyDescent="0.25">
      <c r="A116" s="398">
        <v>114</v>
      </c>
      <c r="B116" s="420" t="str">
        <f>IF(O116="","",1200+COUNTIF(O$3:$O116,O116)&amp;
IF(UPPER(O116)="MATHS-D","M(D)",IF(UPPER(O116)="MATHS-R","M(R)",
IF(UPPER(O116)="AG-D","A(D)",IF(UPPER(O116)="AG-R","A(R)",
IF(UPPER(O116)="COM-D","C(D)",IF(UPPER(O116)="COM-R","C(R)",
IF(UPPER(O116)="BIO-D","B(D)",IF(UPPER(O116)="BIO-R","B(R)","""")))))))))</f>
        <v>1219M(D)</v>
      </c>
      <c r="C116" s="398" t="s">
        <v>110</v>
      </c>
      <c r="D116" s="399" t="s">
        <v>2569</v>
      </c>
      <c r="E116" s="399" t="s">
        <v>2570</v>
      </c>
      <c r="F116" s="399" t="s">
        <v>2571</v>
      </c>
      <c r="G116" s="400" t="s">
        <v>136</v>
      </c>
      <c r="H116" s="403">
        <v>3412</v>
      </c>
      <c r="I116" s="400" t="s">
        <v>171</v>
      </c>
      <c r="J116" s="398"/>
      <c r="K116" s="503">
        <v>39945</v>
      </c>
      <c r="L116" s="384">
        <v>21594032077</v>
      </c>
      <c r="M116" s="404" t="s">
        <v>342</v>
      </c>
      <c r="N116" s="481">
        <v>45848</v>
      </c>
      <c r="O116" s="374" t="s">
        <v>2403</v>
      </c>
    </row>
    <row r="117" spans="1:15" ht="15.75" x14ac:dyDescent="0.25">
      <c r="A117" s="398">
        <v>115</v>
      </c>
      <c r="B117" s="420" t="str">
        <f>IF(O117="","",1200+COUNTIF(O$3:$O117,O117)&amp;
IF(UPPER(O117)="MATHS-D","M(D)",IF(UPPER(O117)="MATHS-R","M(R)",
IF(UPPER(O117)="AG-D","A(D)",IF(UPPER(O117)="AG-R","A(R)",
IF(UPPER(O117)="COM-D","C(D)",IF(UPPER(O117)="COM-R","C(R)",
IF(UPPER(O117)="BIO-D","B(D)",IF(UPPER(O117)="BIO-R","B(R)","""")))))))))</f>
        <v>1207B(D)</v>
      </c>
      <c r="C117" s="398" t="s">
        <v>110</v>
      </c>
      <c r="D117" s="399" t="s">
        <v>2572</v>
      </c>
      <c r="E117" s="399" t="s">
        <v>2010</v>
      </c>
      <c r="F117" s="399" t="s">
        <v>2573</v>
      </c>
      <c r="G117" s="400" t="s">
        <v>113</v>
      </c>
      <c r="H117" s="403">
        <v>3580</v>
      </c>
      <c r="I117" s="400" t="s">
        <v>171</v>
      </c>
      <c r="J117" s="398"/>
      <c r="K117" s="503">
        <v>39583</v>
      </c>
      <c r="L117" s="384">
        <v>21413194279</v>
      </c>
      <c r="M117" s="404" t="s">
        <v>342</v>
      </c>
      <c r="N117" s="481">
        <v>45499</v>
      </c>
      <c r="O117" s="374" t="s">
        <v>108</v>
      </c>
    </row>
    <row r="118" spans="1:15" ht="15.75" x14ac:dyDescent="0.25">
      <c r="A118" s="398">
        <v>116</v>
      </c>
      <c r="B118" s="420" t="str">
        <f>IF(O118="","",1200+COUNTIF(O$3:$O118,O118)&amp;
IF(UPPER(O118)="MATHS-D","M(D)",IF(UPPER(O118)="MATHS-R","M(R)",
IF(UPPER(O118)="AG-D","A(D)",IF(UPPER(O118)="AG-R","A(R)",
IF(UPPER(O118)="COM-D","C(D)",IF(UPPER(O118)="COM-R","C(R)",
IF(UPPER(O118)="BIO-D","B(D)",IF(UPPER(O118)="BIO-R","B(R)","""")))))))))</f>
        <v>1220M(D)</v>
      </c>
      <c r="C118" s="398" t="s">
        <v>110</v>
      </c>
      <c r="D118" s="399" t="s">
        <v>2574</v>
      </c>
      <c r="E118" s="399" t="s">
        <v>2127</v>
      </c>
      <c r="F118" s="399" t="s">
        <v>756</v>
      </c>
      <c r="G118" s="400" t="s">
        <v>113</v>
      </c>
      <c r="H118" s="403">
        <v>2237</v>
      </c>
      <c r="I118" s="400" t="s">
        <v>171</v>
      </c>
      <c r="J118" s="398"/>
      <c r="K118" s="501">
        <v>39856</v>
      </c>
      <c r="L118" s="384">
        <v>21545899357</v>
      </c>
      <c r="M118" s="404" t="s">
        <v>342</v>
      </c>
      <c r="N118" s="481">
        <v>44055</v>
      </c>
      <c r="O118" s="374" t="s">
        <v>2403</v>
      </c>
    </row>
    <row r="119" spans="1:15" ht="15.75" x14ac:dyDescent="0.25">
      <c r="A119" s="398">
        <v>117</v>
      </c>
      <c r="B119" s="420" t="str">
        <f>IF(O119="","",1200+COUNTIF(O$3:$O119,O119)&amp;
IF(UPPER(O119)="MATHS-D","M(D)",IF(UPPER(O119)="MATHS-R","M(R)",
IF(UPPER(O119)="AG-D","A(D)",IF(UPPER(O119)="AG-R","A(R)",
IF(UPPER(O119)="COM-D","C(D)",IF(UPPER(O119)="COM-R","C(R)",
IF(UPPER(O119)="BIO-D","B(D)",IF(UPPER(O119)="BIO-R","B(R)","""")))))))))</f>
        <v>1206C(D)</v>
      </c>
      <c r="C119" s="398" t="s">
        <v>110</v>
      </c>
      <c r="D119" s="399" t="s">
        <v>2575</v>
      </c>
      <c r="E119" s="399" t="s">
        <v>2576</v>
      </c>
      <c r="F119" s="399" t="s">
        <v>2577</v>
      </c>
      <c r="G119" s="400" t="s">
        <v>136</v>
      </c>
      <c r="H119" s="403">
        <v>3495</v>
      </c>
      <c r="I119" s="400" t="s">
        <v>172</v>
      </c>
      <c r="J119" s="398"/>
      <c r="K119" s="501">
        <v>39337</v>
      </c>
      <c r="L119" s="384">
        <v>21265002699</v>
      </c>
      <c r="M119" s="404" t="s">
        <v>342</v>
      </c>
      <c r="N119" s="481">
        <v>45857</v>
      </c>
      <c r="O119" s="374" t="s">
        <v>2487</v>
      </c>
    </row>
    <row r="120" spans="1:15" ht="15.75" x14ac:dyDescent="0.25">
      <c r="A120" s="398">
        <v>118</v>
      </c>
      <c r="B120" s="420" t="str">
        <f>IF(O120="","",1200+COUNTIF(O$3:$O120,O120)&amp;
IF(UPPER(O120)="MATHS-D","M(D)",IF(UPPER(O120)="MATHS-R","M(R)",
IF(UPPER(O120)="AG-D","A(D)",IF(UPPER(O120)="AG-R","A(R)",
IF(UPPER(O120)="COM-D","C(D)",IF(UPPER(O120)="COM-R","C(R)",
IF(UPPER(O120)="BIO-D","B(D)",IF(UPPER(O120)="BIO-R","B(R)","""")))))))))</f>
        <v>1234A(D)</v>
      </c>
      <c r="C120" s="398" t="s">
        <v>110</v>
      </c>
      <c r="D120" s="399" t="s">
        <v>2578</v>
      </c>
      <c r="E120" s="399" t="s">
        <v>2449</v>
      </c>
      <c r="F120" s="399" t="s">
        <v>2579</v>
      </c>
      <c r="G120" s="400" t="s">
        <v>113</v>
      </c>
      <c r="H120" s="403">
        <v>3509</v>
      </c>
      <c r="I120" s="400" t="s">
        <v>171</v>
      </c>
      <c r="J120" s="398"/>
      <c r="K120" s="501">
        <v>39664</v>
      </c>
      <c r="L120" s="384">
        <v>21218911566</v>
      </c>
      <c r="M120" s="404" t="s">
        <v>342</v>
      </c>
      <c r="N120" s="481">
        <v>45498</v>
      </c>
      <c r="O120" s="374" t="s">
        <v>2424</v>
      </c>
    </row>
    <row r="121" spans="1:15" ht="15.75" x14ac:dyDescent="0.25">
      <c r="A121" s="398">
        <v>119</v>
      </c>
      <c r="B121" s="420" t="str">
        <f>IF(O121="","",1200+COUNTIF(O$3:$O121,O121)&amp;
IF(UPPER(O121)="MATHS-D","M(D)",IF(UPPER(O121)="MATHS-R","M(R)",
IF(UPPER(O121)="AG-D","A(D)",IF(UPPER(O121)="AG-R","A(R)",
IF(UPPER(O121)="COM-D","C(D)",IF(UPPER(O121)="COM-R","C(R)",
IF(UPPER(O121)="BIO-D","B(D)",IF(UPPER(O121)="BIO-R","B(R)","""")))))))))</f>
        <v>1235A(D)</v>
      </c>
      <c r="C121" s="398" t="s">
        <v>110</v>
      </c>
      <c r="D121" s="399" t="s">
        <v>2580</v>
      </c>
      <c r="E121" s="399" t="s">
        <v>2581</v>
      </c>
      <c r="F121" s="399" t="s">
        <v>2582</v>
      </c>
      <c r="G121" s="400" t="s">
        <v>113</v>
      </c>
      <c r="H121" s="403">
        <v>3546</v>
      </c>
      <c r="I121" s="400" t="s">
        <v>171</v>
      </c>
      <c r="J121" s="398"/>
      <c r="K121" s="501">
        <v>39776</v>
      </c>
      <c r="L121" s="384">
        <v>22596162222</v>
      </c>
      <c r="M121" s="404" t="s">
        <v>342</v>
      </c>
      <c r="N121" s="481">
        <v>45499</v>
      </c>
      <c r="O121" s="374" t="s">
        <v>2424</v>
      </c>
    </row>
    <row r="122" spans="1:15" ht="15.75" x14ac:dyDescent="0.25">
      <c r="A122" s="398">
        <v>120</v>
      </c>
      <c r="B122" s="420" t="str">
        <f>IF(O122="","",1200+COUNTIF(O$3:$O122,O122)&amp;
IF(UPPER(O122)="MATHS-D","M(D)",IF(UPPER(O122)="MATHS-R","M(R)",
IF(UPPER(O122)="AG-D","A(D)",IF(UPPER(O122)="AG-R","A(R)",
IF(UPPER(O122)="COM-D","C(D)",IF(UPPER(O122)="COM-R","C(R)",
IF(UPPER(O122)="BIO-D","B(D)",IF(UPPER(O122)="BIO-R","B(R)","""")))))))))</f>
        <v>1236A(D)</v>
      </c>
      <c r="C122" s="398" t="s">
        <v>110</v>
      </c>
      <c r="D122" s="399" t="s">
        <v>2583</v>
      </c>
      <c r="E122" s="399" t="s">
        <v>2584</v>
      </c>
      <c r="F122" s="399" t="s">
        <v>2585</v>
      </c>
      <c r="G122" s="400" t="s">
        <v>113</v>
      </c>
      <c r="H122" s="403">
        <v>3556</v>
      </c>
      <c r="I122" s="400" t="s">
        <v>171</v>
      </c>
      <c r="J122" s="398"/>
      <c r="K122" s="501">
        <v>39434</v>
      </c>
      <c r="L122" s="384">
        <v>21718139821</v>
      </c>
      <c r="M122" s="404">
        <v>186039217567</v>
      </c>
      <c r="N122" s="481">
        <v>45499</v>
      </c>
      <c r="O122" s="374" t="s">
        <v>2424</v>
      </c>
    </row>
    <row r="123" spans="1:15" ht="15.75" x14ac:dyDescent="0.25">
      <c r="A123" s="398">
        <v>121</v>
      </c>
      <c r="B123" s="420" t="str">
        <f>IF(O123="","",1200+COUNTIF(O$3:$O123,O123)&amp;
IF(UPPER(O123)="MATHS-D","M(D)",IF(UPPER(O123)="MATHS-R","M(R)",
IF(UPPER(O123)="AG-D","A(D)",IF(UPPER(O123)="AG-R","A(R)",
IF(UPPER(O123)="COM-D","C(D)",IF(UPPER(O123)="COM-R","C(R)",
IF(UPPER(O123)="BIO-D","B(D)",IF(UPPER(O123)="BIO-R","B(R)","""")))))))))</f>
        <v>1237A(D)</v>
      </c>
      <c r="C123" s="398" t="s">
        <v>110</v>
      </c>
      <c r="D123" s="399" t="s">
        <v>1351</v>
      </c>
      <c r="E123" s="399" t="s">
        <v>1794</v>
      </c>
      <c r="F123" s="399" t="s">
        <v>2586</v>
      </c>
      <c r="G123" s="400" t="s">
        <v>113</v>
      </c>
      <c r="H123" s="403">
        <v>3514</v>
      </c>
      <c r="I123" s="400" t="s">
        <v>171</v>
      </c>
      <c r="J123" s="398"/>
      <c r="K123" s="503">
        <v>39270</v>
      </c>
      <c r="L123" s="384">
        <v>21263000207</v>
      </c>
      <c r="M123" s="404" t="s">
        <v>342</v>
      </c>
      <c r="N123" s="481">
        <v>45498</v>
      </c>
      <c r="O123" s="374" t="s">
        <v>2424</v>
      </c>
    </row>
    <row r="124" spans="1:15" ht="15.75" x14ac:dyDescent="0.25">
      <c r="A124" s="398">
        <v>122</v>
      </c>
      <c r="B124" s="420" t="str">
        <f>IF(O124="","",1200+COUNTIF(O$3:$O124,O124)&amp;
IF(UPPER(O124)="MATHS-D","M(D)",IF(UPPER(O124)="MATHS-R","M(R)",
IF(UPPER(O124)="AG-D","A(D)",IF(UPPER(O124)="AG-R","A(R)",
IF(UPPER(O124)="COM-D","C(D)",IF(UPPER(O124)="COM-R","C(R)",
IF(UPPER(O124)="BIO-D","B(D)",IF(UPPER(O124)="BIO-R","B(R)","""")))))))))</f>
        <v>1238A(D)</v>
      </c>
      <c r="C124" s="398" t="s">
        <v>110</v>
      </c>
      <c r="D124" s="399" t="s">
        <v>1351</v>
      </c>
      <c r="E124" s="399" t="s">
        <v>1313</v>
      </c>
      <c r="F124" s="399" t="s">
        <v>1347</v>
      </c>
      <c r="G124" s="400" t="s">
        <v>113</v>
      </c>
      <c r="H124" s="403">
        <v>3529</v>
      </c>
      <c r="I124" s="400" t="s">
        <v>171</v>
      </c>
      <c r="J124" s="398"/>
      <c r="K124" s="501">
        <v>39322</v>
      </c>
      <c r="L124" s="384">
        <v>21189043109</v>
      </c>
      <c r="M124" s="404">
        <v>618550652989</v>
      </c>
      <c r="N124" s="481">
        <v>45498</v>
      </c>
      <c r="O124" s="374" t="s">
        <v>2424</v>
      </c>
    </row>
    <row r="125" spans="1:15" ht="15.75" x14ac:dyDescent="0.25">
      <c r="A125" s="398">
        <v>123</v>
      </c>
      <c r="B125" s="420" t="str">
        <f>IF(O125="","",1200+COUNTIF(O$3:$O125,O125)&amp;
IF(UPPER(O125)="MATHS-D","M(D)",IF(UPPER(O125)="MATHS-R","M(R)",
IF(UPPER(O125)="AG-D","A(D)",IF(UPPER(O125)="AG-R","A(R)",
IF(UPPER(O125)="COM-D","C(D)",IF(UPPER(O125)="COM-R","C(R)",
IF(UPPER(O125)="BIO-D","B(D)",IF(UPPER(O125)="BIO-R","B(R)","""")))))))))</f>
        <v>1208B(D)</v>
      </c>
      <c r="C125" s="398" t="s">
        <v>110</v>
      </c>
      <c r="D125" s="399" t="s">
        <v>2587</v>
      </c>
      <c r="E125" s="399" t="s">
        <v>2010</v>
      </c>
      <c r="F125" s="399" t="s">
        <v>2573</v>
      </c>
      <c r="G125" s="400" t="s">
        <v>113</v>
      </c>
      <c r="H125" s="403">
        <v>3579</v>
      </c>
      <c r="I125" s="400" t="s">
        <v>171</v>
      </c>
      <c r="J125" s="398"/>
      <c r="K125" s="503">
        <v>39583</v>
      </c>
      <c r="L125" s="384">
        <v>21716124665</v>
      </c>
      <c r="M125" s="404" t="s">
        <v>342</v>
      </c>
      <c r="N125" s="481">
        <v>45499</v>
      </c>
      <c r="O125" s="374" t="s">
        <v>108</v>
      </c>
    </row>
    <row r="126" spans="1:15" ht="15.75" x14ac:dyDescent="0.25">
      <c r="A126" s="398">
        <v>124</v>
      </c>
      <c r="B126" s="420" t="str">
        <f>IF(O126="","",1200+COUNTIF(O$3:$O126,O126)&amp;
IF(UPPER(O126)="MATHS-D","M(D)",IF(UPPER(O126)="MATHS-R","M(R)",
IF(UPPER(O126)="AG-D","A(D)",IF(UPPER(O126)="AG-R","A(R)",
IF(UPPER(O126)="COM-D","C(D)",IF(UPPER(O126)="COM-R","C(R)",
IF(UPPER(O126)="BIO-D","B(D)",IF(UPPER(O126)="BIO-R","B(R)","""")))))))))</f>
        <v>1207C(D)</v>
      </c>
      <c r="C126" s="398" t="s">
        <v>110</v>
      </c>
      <c r="D126" s="399" t="s">
        <v>2588</v>
      </c>
      <c r="E126" s="399" t="s">
        <v>2589</v>
      </c>
      <c r="F126" s="399" t="s">
        <v>2590</v>
      </c>
      <c r="G126" s="400" t="s">
        <v>136</v>
      </c>
      <c r="H126" s="403">
        <v>3428</v>
      </c>
      <c r="I126" s="400" t="s">
        <v>172</v>
      </c>
      <c r="J126" s="398"/>
      <c r="K126" s="501">
        <v>39996</v>
      </c>
      <c r="L126" s="384">
        <v>21526045118</v>
      </c>
      <c r="M126" s="404" t="s">
        <v>342</v>
      </c>
      <c r="N126" s="481">
        <v>45857</v>
      </c>
      <c r="O126" s="374" t="s">
        <v>2487</v>
      </c>
    </row>
    <row r="127" spans="1:15" ht="15.75" x14ac:dyDescent="0.25">
      <c r="A127" s="398">
        <v>125</v>
      </c>
      <c r="B127" s="420" t="str">
        <f>IF(O127="","",1200+COUNTIF(O$3:$O127,O127)&amp;
IF(UPPER(O127)="MATHS-D","M(D)",IF(UPPER(O127)="MATHS-R","M(R)",
IF(UPPER(O127)="AG-D","A(D)",IF(UPPER(O127)="AG-R","A(R)",
IF(UPPER(O127)="COM-D","C(D)",IF(UPPER(O127)="COM-R","C(R)",
IF(UPPER(O127)="BIO-D","B(D)",IF(UPPER(O127)="BIO-R","B(R)","""")))))))))</f>
        <v>1221M(D)</v>
      </c>
      <c r="C127" s="398" t="s">
        <v>110</v>
      </c>
      <c r="D127" s="399" t="s">
        <v>2591</v>
      </c>
      <c r="E127" s="399" t="s">
        <v>2592</v>
      </c>
      <c r="F127" s="399" t="s">
        <v>2593</v>
      </c>
      <c r="G127" s="400" t="s">
        <v>136</v>
      </c>
      <c r="H127" s="403">
        <v>3429</v>
      </c>
      <c r="I127" s="400" t="s">
        <v>171</v>
      </c>
      <c r="J127" s="398"/>
      <c r="K127" s="503">
        <v>39336</v>
      </c>
      <c r="L127" s="384">
        <v>21495051673</v>
      </c>
      <c r="M127" s="404">
        <v>824774722833</v>
      </c>
      <c r="N127" s="481">
        <v>45492</v>
      </c>
      <c r="O127" s="374" t="s">
        <v>2403</v>
      </c>
    </row>
    <row r="128" spans="1:15" ht="15.75" x14ac:dyDescent="0.25">
      <c r="A128" s="398">
        <v>126</v>
      </c>
      <c r="B128" s="420" t="str">
        <f>IF(O128="","",1200+COUNTIF(O$3:$O128,O128)&amp;
IF(UPPER(O128)="MATHS-D","M(D)",IF(UPPER(O128)="MATHS-R","M(R)",
IF(UPPER(O128)="AG-D","A(D)",IF(UPPER(O128)="AG-R","A(R)",
IF(UPPER(O128)="COM-D","C(D)",IF(UPPER(O128)="COM-R","C(R)",
IF(UPPER(O128)="BIO-D","B(D)",IF(UPPER(O128)="BIO-R","B(R)","""")))))))))</f>
        <v>1239A(D)</v>
      </c>
      <c r="C128" s="398" t="s">
        <v>110</v>
      </c>
      <c r="D128" s="399" t="s">
        <v>2594</v>
      </c>
      <c r="E128" s="399" t="s">
        <v>2595</v>
      </c>
      <c r="F128" s="399" t="s">
        <v>2596</v>
      </c>
      <c r="G128" s="400" t="s">
        <v>113</v>
      </c>
      <c r="H128" s="403">
        <v>3538</v>
      </c>
      <c r="I128" s="400" t="s">
        <v>172</v>
      </c>
      <c r="J128" s="398"/>
      <c r="K128" s="503">
        <v>39487</v>
      </c>
      <c r="L128" s="384">
        <v>21254987484</v>
      </c>
      <c r="M128" s="404">
        <v>781761674270</v>
      </c>
      <c r="N128" s="481">
        <v>45498</v>
      </c>
      <c r="O128" s="374" t="s">
        <v>2424</v>
      </c>
    </row>
    <row r="129" spans="1:15" ht="15.75" x14ac:dyDescent="0.25">
      <c r="A129" s="398">
        <v>127</v>
      </c>
      <c r="B129" s="420" t="str">
        <f>IF(O129="","",1200+COUNTIF(O$3:$O129,O129)&amp;
IF(UPPER(O129)="MATHS-D","M(D)",IF(UPPER(O129)="MATHS-R","M(R)",
IF(UPPER(O129)="AG-D","A(D)",IF(UPPER(O129)="AG-R","A(R)",
IF(UPPER(O129)="COM-D","C(D)",IF(UPPER(O129)="COM-R","C(R)",
IF(UPPER(O129)="BIO-D","B(D)",IF(UPPER(O129)="BIO-R","B(R)","""")))))))))</f>
        <v>1240A(D)</v>
      </c>
      <c r="C129" s="398" t="s">
        <v>110</v>
      </c>
      <c r="D129" s="399" t="s">
        <v>2597</v>
      </c>
      <c r="E129" s="399" t="s">
        <v>2598</v>
      </c>
      <c r="F129" s="399" t="s">
        <v>2195</v>
      </c>
      <c r="G129" s="400" t="s">
        <v>113</v>
      </c>
      <c r="H129" s="403">
        <v>3527</v>
      </c>
      <c r="I129" s="400" t="s">
        <v>171</v>
      </c>
      <c r="J129" s="398"/>
      <c r="K129" s="501">
        <v>39477</v>
      </c>
      <c r="L129" s="384">
        <v>21380234347</v>
      </c>
      <c r="M129" s="404">
        <v>688788747535</v>
      </c>
      <c r="N129" s="481">
        <v>44402</v>
      </c>
      <c r="O129" s="374" t="s">
        <v>2424</v>
      </c>
    </row>
    <row r="130" spans="1:15" ht="15.75" x14ac:dyDescent="0.25">
      <c r="A130" s="398">
        <v>128</v>
      </c>
      <c r="B130" s="420" t="str">
        <f>IF(O130="","",1200+COUNTIF(O$3:$O130,O130)&amp;
IF(UPPER(O130)="MATHS-D","M(D)",IF(UPPER(O130)="MATHS-R","M(R)",
IF(UPPER(O130)="AG-D","A(D)",IF(UPPER(O130)="AG-R","A(R)",
IF(UPPER(O130)="COM-D","C(D)",IF(UPPER(O130)="COM-R","C(R)",
IF(UPPER(O130)="BIO-D","B(D)",IF(UPPER(O130)="BIO-R","B(R)","""")))))))))</f>
        <v>1241A(D)</v>
      </c>
      <c r="C130" s="398" t="s">
        <v>110</v>
      </c>
      <c r="D130" s="399" t="s">
        <v>2599</v>
      </c>
      <c r="E130" s="399" t="s">
        <v>2401</v>
      </c>
      <c r="F130" s="399" t="s">
        <v>2600</v>
      </c>
      <c r="G130" s="400" t="s">
        <v>113</v>
      </c>
      <c r="H130" s="403">
        <v>3689</v>
      </c>
      <c r="I130" s="400" t="s">
        <v>171</v>
      </c>
      <c r="J130" s="398"/>
      <c r="K130" s="501">
        <v>39474</v>
      </c>
      <c r="L130" s="377" t="s">
        <v>284</v>
      </c>
      <c r="M130" s="432" t="s">
        <v>1174</v>
      </c>
      <c r="N130" s="481">
        <v>45846</v>
      </c>
      <c r="O130" s="374" t="s">
        <v>2424</v>
      </c>
    </row>
    <row r="131" spans="1:15" ht="15.75" x14ac:dyDescent="0.25">
      <c r="A131" s="398">
        <v>129</v>
      </c>
      <c r="B131" s="420" t="str">
        <f>IF(O131="","",1200+COUNTIF(O$3:$O131,O131)&amp;
IF(UPPER(O131)="MATHS-D","M(D)",IF(UPPER(O131)="MATHS-R","M(R)",
IF(UPPER(O131)="AG-D","A(D)",IF(UPPER(O131)="AG-R","A(R)",
IF(UPPER(O131)="COM-D","C(D)",IF(UPPER(O131)="COM-R","C(R)",
IF(UPPER(O131)="BIO-D","B(D)",IF(UPPER(O131)="BIO-R","B(R)","""")))))))))</f>
        <v>1242A(D)</v>
      </c>
      <c r="C131" s="398" t="s">
        <v>110</v>
      </c>
      <c r="D131" s="399" t="s">
        <v>2601</v>
      </c>
      <c r="E131" s="399" t="s">
        <v>2602</v>
      </c>
      <c r="F131" s="399" t="s">
        <v>2603</v>
      </c>
      <c r="G131" s="400" t="s">
        <v>113</v>
      </c>
      <c r="H131" s="403">
        <v>3521</v>
      </c>
      <c r="I131" s="400" t="s">
        <v>172</v>
      </c>
      <c r="J131" s="398"/>
      <c r="K131" s="501">
        <v>39831</v>
      </c>
      <c r="L131" s="384">
        <v>21414489187</v>
      </c>
      <c r="M131" s="404">
        <v>939714548389</v>
      </c>
      <c r="N131" s="481">
        <v>45498</v>
      </c>
      <c r="O131" s="374" t="s">
        <v>2424</v>
      </c>
    </row>
    <row r="132" spans="1:15" ht="15.75" x14ac:dyDescent="0.25">
      <c r="A132" s="398">
        <v>130</v>
      </c>
      <c r="B132" s="420" t="str">
        <f>IF(O132="","",1200+COUNTIF(O$3:$O132,O132)&amp;
IF(UPPER(O132)="MATHS-D","M(D)",IF(UPPER(O132)="MATHS-R","M(R)",
IF(UPPER(O132)="AG-D","A(D)",IF(UPPER(O132)="AG-R","A(R)",
IF(UPPER(O132)="COM-D","C(D)",IF(UPPER(O132)="COM-R","C(R)",
IF(UPPER(O132)="BIO-D","B(D)",IF(UPPER(O132)="BIO-R","B(R)","""")))))))))</f>
        <v>1243A(D)</v>
      </c>
      <c r="C132" s="398" t="s">
        <v>110</v>
      </c>
      <c r="D132" s="399" t="s">
        <v>2604</v>
      </c>
      <c r="E132" s="399" t="s">
        <v>2605</v>
      </c>
      <c r="F132" s="399" t="s">
        <v>2606</v>
      </c>
      <c r="G132" s="400" t="s">
        <v>113</v>
      </c>
      <c r="H132" s="403">
        <v>3548</v>
      </c>
      <c r="I132" s="403" t="s">
        <v>115</v>
      </c>
      <c r="J132" s="398"/>
      <c r="K132" s="501">
        <v>39644</v>
      </c>
      <c r="L132" s="384">
        <v>21175786781</v>
      </c>
      <c r="M132" s="404">
        <v>345852278657</v>
      </c>
      <c r="N132" s="481">
        <v>45499</v>
      </c>
      <c r="O132" s="374" t="s">
        <v>2424</v>
      </c>
    </row>
    <row r="133" spans="1:15" ht="15.75" x14ac:dyDescent="0.25">
      <c r="A133" s="398">
        <v>131</v>
      </c>
      <c r="B133" s="420" t="str">
        <f>IF(O133="","",1200+COUNTIF(O$3:$O133,O133)&amp;
IF(UPPER(O133)="MATHS-D","M(D)",IF(UPPER(O133)="MATHS-R","M(R)",
IF(UPPER(O133)="AG-D","A(D)",IF(UPPER(O133)="AG-R","A(R)",
IF(UPPER(O133)="COM-D","C(D)",IF(UPPER(O133)="COM-R","C(R)",
IF(UPPER(O133)="BIO-D","B(D)",IF(UPPER(O133)="BIO-R","B(R)","""")))))))))</f>
        <v>1208C(D)</v>
      </c>
      <c r="C133" s="398" t="s">
        <v>110</v>
      </c>
      <c r="D133" s="399" t="s">
        <v>2607</v>
      </c>
      <c r="E133" s="399" t="s">
        <v>2608</v>
      </c>
      <c r="F133" s="399" t="s">
        <v>2609</v>
      </c>
      <c r="G133" s="400" t="s">
        <v>136</v>
      </c>
      <c r="H133" s="403">
        <v>3737</v>
      </c>
      <c r="I133" s="400" t="s">
        <v>171</v>
      </c>
      <c r="J133" s="398"/>
      <c r="K133" s="503">
        <v>39456</v>
      </c>
      <c r="L133" s="384">
        <v>21426807356</v>
      </c>
      <c r="M133" s="404" t="s">
        <v>342</v>
      </c>
      <c r="N133" s="481">
        <v>45832</v>
      </c>
      <c r="O133" s="374" t="s">
        <v>2487</v>
      </c>
    </row>
    <row r="134" spans="1:15" ht="15.75" x14ac:dyDescent="0.25">
      <c r="A134" s="398">
        <v>132</v>
      </c>
      <c r="B134" s="420" t="str">
        <f>IF(O134="","",1200+COUNTIF(O$3:$O134,O134)&amp;
IF(UPPER(O134)="MATHS-D","M(D)",IF(UPPER(O134)="MATHS-R","M(R)",
IF(UPPER(O134)="AG-D","A(D)",IF(UPPER(O134)="AG-R","A(R)",
IF(UPPER(O134)="COM-D","C(D)",IF(UPPER(O134)="COM-R","C(R)",
IF(UPPER(O134)="BIO-D","B(D)",IF(UPPER(O134)="BIO-R","B(R)","""")))))))))</f>
        <v>1244A(D)</v>
      </c>
      <c r="C134" s="398" t="s">
        <v>110</v>
      </c>
      <c r="D134" s="399" t="s">
        <v>2610</v>
      </c>
      <c r="E134" s="399" t="s">
        <v>2611</v>
      </c>
      <c r="F134" s="399" t="s">
        <v>2612</v>
      </c>
      <c r="G134" s="400" t="s">
        <v>113</v>
      </c>
      <c r="H134" s="444">
        <v>3542</v>
      </c>
      <c r="I134" s="400" t="s">
        <v>171</v>
      </c>
      <c r="J134" s="398"/>
      <c r="K134" s="501">
        <v>39012</v>
      </c>
      <c r="L134" s="384">
        <v>21234319435</v>
      </c>
      <c r="M134" s="404" t="s">
        <v>342</v>
      </c>
      <c r="N134" s="481">
        <v>45498</v>
      </c>
      <c r="O134" s="374" t="s">
        <v>2424</v>
      </c>
    </row>
    <row r="135" spans="1:15" ht="15.75" x14ac:dyDescent="0.25">
      <c r="A135" s="398">
        <v>133</v>
      </c>
      <c r="B135" s="420" t="str">
        <f>IF(O135="","",1200+COUNTIF(O$3:$O135,O135)&amp;
IF(UPPER(O135)="MATHS-D","M(D)",IF(UPPER(O135)="MATHS-R","M(R)",
IF(UPPER(O135)="AG-D","A(D)",IF(UPPER(O135)="AG-R","A(R)",
IF(UPPER(O135)="COM-D","C(D)",IF(UPPER(O135)="COM-R","C(R)",
IF(UPPER(O135)="BIO-D","B(D)",IF(UPPER(O135)="BIO-R","B(R)","""")))))))))</f>
        <v>1222M(D)</v>
      </c>
      <c r="C135" s="398" t="s">
        <v>110</v>
      </c>
      <c r="D135" s="399" t="s">
        <v>2613</v>
      </c>
      <c r="E135" s="399" t="s">
        <v>2614</v>
      </c>
      <c r="F135" s="399" t="s">
        <v>2615</v>
      </c>
      <c r="G135" s="400" t="s">
        <v>113</v>
      </c>
      <c r="H135" s="403">
        <v>3843</v>
      </c>
      <c r="I135" s="400" t="s">
        <v>171</v>
      </c>
      <c r="J135" s="398"/>
      <c r="K135" s="503">
        <v>39197</v>
      </c>
      <c r="L135" s="384">
        <v>21460658224</v>
      </c>
      <c r="M135" s="404" t="s">
        <v>342</v>
      </c>
      <c r="N135" s="481">
        <v>45850</v>
      </c>
      <c r="O135" s="374" t="s">
        <v>2403</v>
      </c>
    </row>
    <row r="136" spans="1:15" ht="15.75" x14ac:dyDescent="0.25">
      <c r="A136" s="398">
        <v>134</v>
      </c>
      <c r="B136" s="420" t="str">
        <f>IF(O136="","",1200+COUNTIF(O$3:$O136,O136)&amp;
IF(UPPER(O136)="MATHS-D","M(D)",IF(UPPER(O136)="MATHS-R","M(R)",
IF(UPPER(O136)="AG-D","A(D)",IF(UPPER(O136)="AG-R","A(R)",
IF(UPPER(O136)="COM-D","C(D)",IF(UPPER(O136)="COM-R","C(R)",
IF(UPPER(O136)="BIO-D","B(D)",IF(UPPER(O136)="BIO-R","B(R)","""")))))))))</f>
        <v>1209B(D)</v>
      </c>
      <c r="C136" s="398" t="s">
        <v>110</v>
      </c>
      <c r="D136" s="399" t="s">
        <v>2616</v>
      </c>
      <c r="E136" s="399" t="s">
        <v>2617</v>
      </c>
      <c r="F136" s="399" t="s">
        <v>1795</v>
      </c>
      <c r="G136" s="400" t="s">
        <v>113</v>
      </c>
      <c r="H136" s="403">
        <v>3488</v>
      </c>
      <c r="I136" s="400" t="s">
        <v>171</v>
      </c>
      <c r="J136" s="398"/>
      <c r="K136" s="501">
        <v>39445</v>
      </c>
      <c r="L136" s="384">
        <v>21386784560</v>
      </c>
      <c r="M136" s="404" t="s">
        <v>342</v>
      </c>
      <c r="N136" s="481">
        <v>45498</v>
      </c>
      <c r="O136" s="374" t="s">
        <v>108</v>
      </c>
    </row>
    <row r="137" spans="1:15" ht="15.75" x14ac:dyDescent="0.25">
      <c r="A137" s="398">
        <v>135</v>
      </c>
      <c r="B137" s="420" t="str">
        <f>IF(O137="","",1200+COUNTIF(O$3:$O137,O137)&amp;
IF(UPPER(O137)="MATHS-D","M(D)",IF(UPPER(O137)="MATHS-R","M(R)",
IF(UPPER(O137)="AG-D","A(D)",IF(UPPER(O137)="AG-R","A(R)",
IF(UPPER(O137)="COM-D","C(D)",IF(UPPER(O137)="COM-R","C(R)",
IF(UPPER(O137)="BIO-D","B(D)",IF(UPPER(O137)="BIO-R","B(R)","""")))))))))</f>
        <v>1245A(D)</v>
      </c>
      <c r="C137" s="398" t="s">
        <v>110</v>
      </c>
      <c r="D137" s="399" t="s">
        <v>2618</v>
      </c>
      <c r="E137" s="399" t="s">
        <v>2619</v>
      </c>
      <c r="F137" s="399" t="s">
        <v>2620</v>
      </c>
      <c r="G137" s="400" t="s">
        <v>113</v>
      </c>
      <c r="H137" s="403">
        <v>3775</v>
      </c>
      <c r="I137" s="400" t="s">
        <v>172</v>
      </c>
      <c r="J137" s="398"/>
      <c r="K137" s="501">
        <v>39169</v>
      </c>
      <c r="L137" s="384">
        <v>21560172644</v>
      </c>
      <c r="M137" s="404" t="s">
        <v>342</v>
      </c>
      <c r="N137" s="481">
        <v>45844</v>
      </c>
      <c r="O137" s="374" t="s">
        <v>2424</v>
      </c>
    </row>
    <row r="138" spans="1:15" ht="15.75" x14ac:dyDescent="0.25">
      <c r="A138" s="398">
        <v>136</v>
      </c>
      <c r="B138" s="420" t="str">
        <f>IF(O138="","",1200+COUNTIF(O$3:$O138,O138)&amp;
IF(UPPER(O138)="MATHS-D","M(D)",IF(UPPER(O138)="MATHS-R","M(R)",
IF(UPPER(O138)="AG-D","A(D)",IF(UPPER(O138)="AG-R","A(R)",
IF(UPPER(O138)="COM-D","C(D)",IF(UPPER(O138)="COM-R","C(R)",
IF(UPPER(O138)="BIO-D","B(D)",IF(UPPER(O138)="BIO-R","B(R)","""")))))))))</f>
        <v>1209C(D)</v>
      </c>
      <c r="C138" s="398" t="s">
        <v>110</v>
      </c>
      <c r="D138" s="399" t="s">
        <v>2621</v>
      </c>
      <c r="E138" s="399" t="s">
        <v>2622</v>
      </c>
      <c r="F138" s="399" t="s">
        <v>2623</v>
      </c>
      <c r="G138" s="400" t="s">
        <v>113</v>
      </c>
      <c r="H138" s="403">
        <v>3736</v>
      </c>
      <c r="I138" s="400" t="s">
        <v>172</v>
      </c>
      <c r="J138" s="398"/>
      <c r="K138" s="501">
        <v>40521</v>
      </c>
      <c r="L138" s="384">
        <v>21425657803</v>
      </c>
      <c r="M138" s="404" t="s">
        <v>342</v>
      </c>
      <c r="N138" s="481">
        <v>45832</v>
      </c>
      <c r="O138" s="374" t="s">
        <v>2487</v>
      </c>
    </row>
    <row r="139" spans="1:15" ht="15.75" x14ac:dyDescent="0.25">
      <c r="A139" s="398">
        <v>137</v>
      </c>
      <c r="B139" s="420" t="str">
        <f>IF(O139="","",1200+COUNTIF(O$3:$O139,O139)&amp;
IF(UPPER(O139)="MATHS-D","M(D)",IF(UPPER(O139)="MATHS-R","M(R)",
IF(UPPER(O139)="AG-D","A(D)",IF(UPPER(O139)="AG-R","A(R)",
IF(UPPER(O139)="COM-D","C(D)",IF(UPPER(O139)="COM-R","C(R)",
IF(UPPER(O139)="BIO-D","B(D)",IF(UPPER(O139)="BIO-R","B(R)","""")))))))))</f>
        <v>1210B(D)</v>
      </c>
      <c r="C139" s="398" t="s">
        <v>110</v>
      </c>
      <c r="D139" s="399" t="s">
        <v>1753</v>
      </c>
      <c r="E139" s="399" t="s">
        <v>2624</v>
      </c>
      <c r="F139" s="399" t="s">
        <v>2625</v>
      </c>
      <c r="G139" s="400" t="s">
        <v>136</v>
      </c>
      <c r="H139" s="403">
        <v>2614</v>
      </c>
      <c r="I139" s="400" t="s">
        <v>171</v>
      </c>
      <c r="J139" s="398"/>
      <c r="K139" s="501">
        <v>39251</v>
      </c>
      <c r="L139" s="384">
        <v>21482896636</v>
      </c>
      <c r="M139" s="404">
        <v>702227351337</v>
      </c>
      <c r="N139" s="481">
        <v>44744</v>
      </c>
      <c r="O139" s="374" t="s">
        <v>108</v>
      </c>
    </row>
    <row r="140" spans="1:15" ht="15.75" x14ac:dyDescent="0.25">
      <c r="A140" s="398">
        <v>138</v>
      </c>
      <c r="B140" s="420" t="str">
        <f>IF(O140="","",1200+COUNTIF(O$3:$O140,O140)&amp;
IF(UPPER(O140)="MATHS-D","M(D)",IF(UPPER(O140)="MATHS-R","M(R)",
IF(UPPER(O140)="AG-D","A(D)",IF(UPPER(O140)="AG-R","A(R)",
IF(UPPER(O140)="COM-D","C(D)",IF(UPPER(O140)="COM-R","C(R)",
IF(UPPER(O140)="BIO-D","B(D)",IF(UPPER(O140)="BIO-R","B(R)","""")))))))))</f>
        <v>1223M(D)</v>
      </c>
      <c r="C140" s="398" t="s">
        <v>110</v>
      </c>
      <c r="D140" s="399" t="s">
        <v>2626</v>
      </c>
      <c r="E140" s="399" t="s">
        <v>2627</v>
      </c>
      <c r="F140" s="399" t="s">
        <v>2628</v>
      </c>
      <c r="G140" s="400" t="s">
        <v>113</v>
      </c>
      <c r="H140" s="403">
        <v>3842</v>
      </c>
      <c r="I140" s="400" t="s">
        <v>171</v>
      </c>
      <c r="J140" s="398"/>
      <c r="K140" s="503">
        <v>39246</v>
      </c>
      <c r="L140" s="384">
        <v>21490743406</v>
      </c>
      <c r="M140" s="404" t="s">
        <v>342</v>
      </c>
      <c r="N140" s="481">
        <v>45850</v>
      </c>
      <c r="O140" s="374" t="s">
        <v>2403</v>
      </c>
    </row>
    <row r="141" spans="1:15" ht="15.75" x14ac:dyDescent="0.25">
      <c r="A141" s="398">
        <v>139</v>
      </c>
      <c r="B141" s="420" t="str">
        <f>IF(O141="","",1200+COUNTIF(O$3:$O141,O141)&amp;
IF(UPPER(O141)="MATHS-D","M(D)",IF(UPPER(O141)="MATHS-R","M(R)",
IF(UPPER(O141)="AG-D","A(D)",IF(UPPER(O141)="AG-R","A(R)",
IF(UPPER(O141)="COM-D","C(D)",IF(UPPER(O141)="COM-R","C(R)",
IF(UPPER(O141)="BIO-D","B(D)",IF(UPPER(O141)="BIO-R","B(R)","""")))))))))</f>
        <v>1246A(D)</v>
      </c>
      <c r="C141" s="398" t="s">
        <v>110</v>
      </c>
      <c r="D141" s="399" t="s">
        <v>2629</v>
      </c>
      <c r="E141" s="399" t="s">
        <v>2630</v>
      </c>
      <c r="F141" s="399" t="s">
        <v>2631</v>
      </c>
      <c r="G141" s="400" t="s">
        <v>113</v>
      </c>
      <c r="H141" s="403">
        <v>3602</v>
      </c>
      <c r="I141" s="400" t="s">
        <v>115</v>
      </c>
      <c r="J141" s="398"/>
      <c r="K141" s="501">
        <v>39358</v>
      </c>
      <c r="L141" s="384">
        <v>21776356200</v>
      </c>
      <c r="M141" s="404" t="s">
        <v>342</v>
      </c>
      <c r="N141" s="481">
        <v>45498</v>
      </c>
      <c r="O141" s="374" t="s">
        <v>2424</v>
      </c>
    </row>
    <row r="142" spans="1:15" ht="15.75" x14ac:dyDescent="0.25">
      <c r="A142" s="398">
        <v>140</v>
      </c>
      <c r="B142" s="420" t="str">
        <f>IF(O142="","",1200+COUNTIF(O$3:$O142,O142)&amp;
IF(UPPER(O142)="MATHS-D","M(D)",IF(UPPER(O142)="MATHS-R","M(R)",
IF(UPPER(O142)="AG-D","A(D)",IF(UPPER(O142)="AG-R","A(R)",
IF(UPPER(O142)="COM-D","C(D)",IF(UPPER(O142)="COM-R","C(R)",
IF(UPPER(O142)="BIO-D","B(D)",IF(UPPER(O142)="BIO-R","B(R)","""")))))))))</f>
        <v>1247A(D)</v>
      </c>
      <c r="C142" s="398" t="s">
        <v>110</v>
      </c>
      <c r="D142" s="399" t="s">
        <v>2632</v>
      </c>
      <c r="E142" s="399" t="s">
        <v>2633</v>
      </c>
      <c r="F142" s="399" t="s">
        <v>2634</v>
      </c>
      <c r="G142" s="400" t="s">
        <v>113</v>
      </c>
      <c r="H142" s="403">
        <v>3518</v>
      </c>
      <c r="I142" s="400" t="s">
        <v>171</v>
      </c>
      <c r="J142" s="398"/>
      <c r="K142" s="503">
        <v>39650</v>
      </c>
      <c r="L142" s="384">
        <v>21539792187</v>
      </c>
      <c r="M142" s="404" t="s">
        <v>342</v>
      </c>
      <c r="N142" s="481">
        <v>45498</v>
      </c>
      <c r="O142" s="374" t="s">
        <v>2424</v>
      </c>
    </row>
    <row r="143" spans="1:15" ht="15.75" x14ac:dyDescent="0.25">
      <c r="A143" s="398">
        <v>141</v>
      </c>
      <c r="B143" s="420" t="str">
        <f>IF(O143="","",1200+COUNTIF(O$3:$O143,O143)&amp;
IF(UPPER(O143)="MATHS-D","M(D)",IF(UPPER(O143)="MATHS-R","M(R)",
IF(UPPER(O143)="AG-D","A(D)",IF(UPPER(O143)="AG-R","A(R)",
IF(UPPER(O143)="COM-D","C(D)",IF(UPPER(O143)="COM-R","C(R)",
IF(UPPER(O143)="BIO-D","B(D)",IF(UPPER(O143)="BIO-R","B(R)","""")))))))))</f>
        <v>1211B(D)</v>
      </c>
      <c r="C143" s="398" t="s">
        <v>110</v>
      </c>
      <c r="D143" s="399" t="s">
        <v>2635</v>
      </c>
      <c r="E143" s="399" t="s">
        <v>2636</v>
      </c>
      <c r="F143" s="399" t="s">
        <v>2637</v>
      </c>
      <c r="G143" s="400" t="s">
        <v>113</v>
      </c>
      <c r="H143" s="403">
        <v>3660</v>
      </c>
      <c r="I143" s="400" t="s">
        <v>171</v>
      </c>
      <c r="J143" s="398"/>
      <c r="K143" s="501">
        <v>39401</v>
      </c>
      <c r="L143" s="384">
        <v>21501989578</v>
      </c>
      <c r="M143" s="404">
        <v>479441064470</v>
      </c>
      <c r="N143" s="481">
        <v>45842</v>
      </c>
      <c r="O143" s="374" t="s">
        <v>108</v>
      </c>
    </row>
    <row r="144" spans="1:15" ht="15.75" x14ac:dyDescent="0.25">
      <c r="A144" s="398">
        <v>142</v>
      </c>
      <c r="B144" s="420" t="str">
        <f>IF(O144="","",1200+COUNTIF(O$3:$O144,O144)&amp;
IF(UPPER(O144)="MATHS-D","M(D)",IF(UPPER(O144)="MATHS-R","M(R)",
IF(UPPER(O144)="AG-D","A(D)",IF(UPPER(O144)="AG-R","A(R)",
IF(UPPER(O144)="COM-D","C(D)",IF(UPPER(O144)="COM-R","C(R)",
IF(UPPER(O144)="BIO-D","B(D)",IF(UPPER(O144)="BIO-R","B(R)","""")))))))))</f>
        <v>1248A(D)</v>
      </c>
      <c r="C144" s="398" t="s">
        <v>110</v>
      </c>
      <c r="D144" s="399" t="s">
        <v>2638</v>
      </c>
      <c r="E144" s="399" t="s">
        <v>1683</v>
      </c>
      <c r="F144" s="399" t="s">
        <v>2639</v>
      </c>
      <c r="G144" s="400" t="s">
        <v>113</v>
      </c>
      <c r="H144" s="403">
        <v>3511</v>
      </c>
      <c r="I144" s="400" t="s">
        <v>171</v>
      </c>
      <c r="J144" s="398"/>
      <c r="K144" s="501">
        <v>40023</v>
      </c>
      <c r="L144" s="384">
        <v>21745073438</v>
      </c>
      <c r="M144" s="404">
        <v>806387816871</v>
      </c>
      <c r="N144" s="481">
        <v>45498</v>
      </c>
      <c r="O144" s="374" t="s">
        <v>2424</v>
      </c>
    </row>
    <row r="145" spans="1:15" ht="15.75" x14ac:dyDescent="0.25">
      <c r="A145" s="398">
        <v>143</v>
      </c>
      <c r="B145" s="420" t="str">
        <f>IF(O145="","",1200+COUNTIF(O$3:$O145,O145)&amp;
IF(UPPER(O145)="MATHS-D","M(D)",IF(UPPER(O145)="MATHS-R","M(R)",
IF(UPPER(O145)="AG-D","A(D)",IF(UPPER(O145)="AG-R","A(R)",
IF(UPPER(O145)="COM-D","C(D)",IF(UPPER(O145)="COM-R","C(R)",
IF(UPPER(O145)="BIO-D","B(D)",IF(UPPER(O145)="BIO-R","B(R)","""")))))))))</f>
        <v>1212B(D)</v>
      </c>
      <c r="C145" s="398" t="s">
        <v>110</v>
      </c>
      <c r="D145" s="399" t="s">
        <v>2640</v>
      </c>
      <c r="E145" s="399" t="s">
        <v>2641</v>
      </c>
      <c r="F145" s="399" t="s">
        <v>2642</v>
      </c>
      <c r="G145" s="400" t="s">
        <v>113</v>
      </c>
      <c r="H145" s="403">
        <v>2617</v>
      </c>
      <c r="I145" s="400" t="s">
        <v>171</v>
      </c>
      <c r="J145" s="398"/>
      <c r="K145" s="501">
        <v>39803</v>
      </c>
      <c r="L145" s="384">
        <v>21596471952</v>
      </c>
      <c r="M145" s="404">
        <v>909600701251</v>
      </c>
      <c r="N145" s="481">
        <v>44744</v>
      </c>
      <c r="O145" s="374" t="s">
        <v>108</v>
      </c>
    </row>
    <row r="146" spans="1:15" ht="15.75" x14ac:dyDescent="0.25">
      <c r="A146" s="398">
        <v>144</v>
      </c>
      <c r="B146" s="420" t="str">
        <f>IF(O146="","",1200+COUNTIF(O$3:$O146,O146)&amp;
IF(UPPER(O146)="MATHS-D","M(D)",IF(UPPER(O146)="MATHS-R","M(R)",
IF(UPPER(O146)="AG-D","A(D)",IF(UPPER(O146)="AG-R","A(R)",
IF(UPPER(O146)="COM-D","C(D)",IF(UPPER(O146)="COM-R","C(R)",
IF(UPPER(O146)="BIO-D","B(D)",IF(UPPER(O146)="BIO-R","B(R)","""")))))))))</f>
        <v>1224M(D)</v>
      </c>
      <c r="C146" s="398" t="s">
        <v>110</v>
      </c>
      <c r="D146" s="399" t="s">
        <v>2643</v>
      </c>
      <c r="E146" s="399" t="s">
        <v>1384</v>
      </c>
      <c r="F146" s="399" t="s">
        <v>1385</v>
      </c>
      <c r="G146" s="400" t="s">
        <v>136</v>
      </c>
      <c r="H146" s="403">
        <v>883</v>
      </c>
      <c r="I146" s="400" t="s">
        <v>171</v>
      </c>
      <c r="J146" s="398"/>
      <c r="K146" s="503">
        <v>39378</v>
      </c>
      <c r="L146" s="384">
        <v>21235593873</v>
      </c>
      <c r="M146" s="404">
        <v>899475184986</v>
      </c>
      <c r="N146" s="481">
        <v>42537</v>
      </c>
      <c r="O146" s="374" t="s">
        <v>2403</v>
      </c>
    </row>
    <row r="147" spans="1:15" ht="15.75" x14ac:dyDescent="0.25">
      <c r="A147" s="398">
        <v>145</v>
      </c>
      <c r="B147" s="420" t="str">
        <f>IF(O147="","",1200+COUNTIF(O$3:$O147,O147)&amp;
IF(UPPER(O147)="MATHS-D","M(D)",IF(UPPER(O147)="MATHS-R","M(R)",
IF(UPPER(O147)="AG-D","A(D)",IF(UPPER(O147)="AG-R","A(R)",
IF(UPPER(O147)="COM-D","C(D)",IF(UPPER(O147)="COM-R","C(R)",
IF(UPPER(O147)="BIO-D","B(D)",IF(UPPER(O147)="BIO-R","B(R)","""")))))))))</f>
        <v>1249A(D)</v>
      </c>
      <c r="C147" s="398" t="s">
        <v>110</v>
      </c>
      <c r="D147" s="399" t="s">
        <v>2644</v>
      </c>
      <c r="E147" s="399" t="s">
        <v>2645</v>
      </c>
      <c r="F147" s="399" t="s">
        <v>2195</v>
      </c>
      <c r="G147" s="400" t="s">
        <v>113</v>
      </c>
      <c r="H147" s="403">
        <v>3774</v>
      </c>
      <c r="I147" s="400" t="s">
        <v>171</v>
      </c>
      <c r="J147" s="398"/>
      <c r="K147" s="501">
        <v>38731</v>
      </c>
      <c r="L147" s="384">
        <v>21480115728</v>
      </c>
      <c r="M147" s="404" t="s">
        <v>342</v>
      </c>
      <c r="N147" s="481">
        <v>45844</v>
      </c>
      <c r="O147" s="374" t="s">
        <v>2424</v>
      </c>
    </row>
    <row r="148" spans="1:15" ht="15.75" x14ac:dyDescent="0.25">
      <c r="A148" s="398">
        <v>146</v>
      </c>
      <c r="B148" s="420" t="str">
        <f>IF(O148="","",1200+COUNTIF(O$3:$O148,O148)&amp;
IF(UPPER(O148)="MATHS-D","M(D)",IF(UPPER(O148)="MATHS-R","M(R)",
IF(UPPER(O148)="AG-D","A(D)",IF(UPPER(O148)="AG-R","A(R)",
IF(UPPER(O148)="COM-D","C(D)",IF(UPPER(O148)="COM-R","C(R)",
IF(UPPER(O148)="BIO-D","B(D)",IF(UPPER(O148)="BIO-R","B(R)","""")))))))))</f>
        <v>1213B(D)</v>
      </c>
      <c r="C148" s="398" t="s">
        <v>110</v>
      </c>
      <c r="D148" s="399" t="s">
        <v>2646</v>
      </c>
      <c r="E148" s="399" t="s">
        <v>2647</v>
      </c>
      <c r="F148" s="399" t="s">
        <v>2648</v>
      </c>
      <c r="G148" s="400" t="s">
        <v>136</v>
      </c>
      <c r="H148" s="403">
        <v>3494</v>
      </c>
      <c r="I148" s="400" t="s">
        <v>115</v>
      </c>
      <c r="J148" s="398"/>
      <c r="K148" s="501">
        <v>39454</v>
      </c>
      <c r="L148" s="384">
        <v>21723741229</v>
      </c>
      <c r="M148" s="404">
        <v>106184822307</v>
      </c>
      <c r="N148" s="481">
        <v>45492</v>
      </c>
      <c r="O148" s="374" t="s">
        <v>108</v>
      </c>
    </row>
    <row r="149" spans="1:15" ht="15.75" x14ac:dyDescent="0.25">
      <c r="A149" s="398">
        <v>147</v>
      </c>
      <c r="B149" s="420" t="str">
        <f>IF(O149="","",1200+COUNTIF(O$3:$O149,O149)&amp;
IF(UPPER(O149)="MATHS-D","M(D)",IF(UPPER(O149)="MATHS-R","M(R)",
IF(UPPER(O149)="AG-D","A(D)",IF(UPPER(O149)="AG-R","A(R)",
IF(UPPER(O149)="COM-D","C(D)",IF(UPPER(O149)="COM-R","C(R)",
IF(UPPER(O149)="BIO-D","B(D)",IF(UPPER(O149)="BIO-R","B(R)","""")))))))))</f>
        <v>1210C(D)</v>
      </c>
      <c r="C149" s="398" t="s">
        <v>110</v>
      </c>
      <c r="D149" s="399" t="s">
        <v>2649</v>
      </c>
      <c r="E149" s="399" t="s">
        <v>2485</v>
      </c>
      <c r="F149" s="399" t="s">
        <v>2650</v>
      </c>
      <c r="G149" s="400" t="s">
        <v>113</v>
      </c>
      <c r="H149" s="403">
        <v>3586</v>
      </c>
      <c r="I149" s="400" t="s">
        <v>171</v>
      </c>
      <c r="J149" s="398"/>
      <c r="K149" s="503">
        <v>39979</v>
      </c>
      <c r="L149" s="384">
        <v>21472292028</v>
      </c>
      <c r="M149" s="404">
        <v>224832875589</v>
      </c>
      <c r="N149" s="481">
        <v>45498</v>
      </c>
      <c r="O149" s="374" t="s">
        <v>2487</v>
      </c>
    </row>
    <row r="150" spans="1:15" ht="15.75" x14ac:dyDescent="0.25">
      <c r="A150" s="398">
        <v>148</v>
      </c>
      <c r="B150" s="420" t="str">
        <f>IF(O150="","",1200+COUNTIF(O$3:$O150,O150)&amp;
IF(UPPER(O150)="MATHS-D","M(D)",IF(UPPER(O150)="MATHS-R","M(R)",
IF(UPPER(O150)="AG-D","A(D)",IF(UPPER(O150)="AG-R","A(R)",
IF(UPPER(O150)="COM-D","C(D)",IF(UPPER(O150)="COM-R","C(R)",
IF(UPPER(O150)="BIO-D","B(D)",IF(UPPER(O150)="BIO-R","B(R)","""")))))))))</f>
        <v>1211C(D)</v>
      </c>
      <c r="C150" s="398" t="s">
        <v>110</v>
      </c>
      <c r="D150" s="399" t="s">
        <v>2651</v>
      </c>
      <c r="E150" s="399" t="s">
        <v>2652</v>
      </c>
      <c r="F150" s="399" t="s">
        <v>2653</v>
      </c>
      <c r="G150" s="400" t="s">
        <v>113</v>
      </c>
      <c r="H150" s="403">
        <v>3733</v>
      </c>
      <c r="I150" s="400" t="s">
        <v>172</v>
      </c>
      <c r="J150" s="398"/>
      <c r="K150" s="501">
        <v>39615</v>
      </c>
      <c r="L150" s="384">
        <v>21336706586</v>
      </c>
      <c r="M150" s="404">
        <v>583227161023</v>
      </c>
      <c r="N150" s="481">
        <v>45834</v>
      </c>
      <c r="O150" s="374" t="s">
        <v>2487</v>
      </c>
    </row>
    <row r="151" spans="1:15" ht="15.75" x14ac:dyDescent="0.25">
      <c r="A151" s="398">
        <v>149</v>
      </c>
      <c r="B151" s="420" t="str">
        <f>IF(O151="","",1200+COUNTIF(O$3:$O151,O151)&amp;
IF(UPPER(O151)="MATHS-D","M(D)",IF(UPPER(O151)="MATHS-R","M(R)",
IF(UPPER(O151)="AG-D","A(D)",IF(UPPER(O151)="AG-R","A(R)",
IF(UPPER(O151)="COM-D","C(D)",IF(UPPER(O151)="COM-R","C(R)",
IF(UPPER(O151)="BIO-D","B(D)",IF(UPPER(O151)="BIO-R","B(R)","""")))))))))</f>
        <v>1250A(D)</v>
      </c>
      <c r="C151" s="398" t="s">
        <v>110</v>
      </c>
      <c r="D151" s="399" t="s">
        <v>2654</v>
      </c>
      <c r="E151" s="399" t="s">
        <v>2655</v>
      </c>
      <c r="F151" s="399" t="s">
        <v>2656</v>
      </c>
      <c r="G151" s="400" t="s">
        <v>113</v>
      </c>
      <c r="H151" s="403">
        <v>3540</v>
      </c>
      <c r="I151" s="400" t="s">
        <v>171</v>
      </c>
      <c r="J151" s="398"/>
      <c r="K151" s="503">
        <v>39578</v>
      </c>
      <c r="L151" s="384">
        <v>21534982711</v>
      </c>
      <c r="M151" s="404">
        <v>657157226648</v>
      </c>
      <c r="N151" s="481">
        <v>45498</v>
      </c>
      <c r="O151" s="374" t="s">
        <v>2424</v>
      </c>
    </row>
    <row r="152" spans="1:15" ht="15.75" x14ac:dyDescent="0.25">
      <c r="A152" s="398">
        <v>150</v>
      </c>
      <c r="B152" s="420" t="str">
        <f>IF(O152="","",1200+COUNTIF(O$3:$O152,O152)&amp;
IF(UPPER(O152)="MATHS-D","M(D)",IF(UPPER(O152)="MATHS-R","M(R)",
IF(UPPER(O152)="AG-D","A(D)",IF(UPPER(O152)="AG-R","A(R)",
IF(UPPER(O152)="COM-D","C(D)",IF(UPPER(O152)="COM-R","C(R)",
IF(UPPER(O152)="BIO-D","B(D)",IF(UPPER(O152)="BIO-R","B(R)","""")))))))))</f>
        <v>1251A(D)</v>
      </c>
      <c r="C152" s="398" t="s">
        <v>110</v>
      </c>
      <c r="D152" s="399" t="s">
        <v>2657</v>
      </c>
      <c r="E152" s="399" t="s">
        <v>2658</v>
      </c>
      <c r="F152" s="399" t="s">
        <v>2184</v>
      </c>
      <c r="G152" s="400" t="s">
        <v>113</v>
      </c>
      <c r="H152" s="403">
        <v>3507</v>
      </c>
      <c r="I152" s="400" t="s">
        <v>171</v>
      </c>
      <c r="J152" s="398"/>
      <c r="K152" s="501">
        <v>39843</v>
      </c>
      <c r="L152" s="384">
        <v>21711330976</v>
      </c>
      <c r="M152" s="404" t="s">
        <v>342</v>
      </c>
      <c r="N152" s="481">
        <v>45498</v>
      </c>
      <c r="O152" s="374" t="s">
        <v>2424</v>
      </c>
    </row>
    <row r="153" spans="1:15" ht="15.75" x14ac:dyDescent="0.25">
      <c r="A153" s="398">
        <v>151</v>
      </c>
      <c r="B153" s="420" t="str">
        <f>IF(O153="","",1200+COUNTIF(O$3:$O153,O153)&amp;
IF(UPPER(O153)="MATHS-D","M(D)",IF(UPPER(O153)="MATHS-R","M(R)",
IF(UPPER(O153)="AG-D","A(D)",IF(UPPER(O153)="AG-R","A(R)",
IF(UPPER(O153)="COM-D","C(D)",IF(UPPER(O153)="COM-R","C(R)",
IF(UPPER(O153)="BIO-D","B(D)",IF(UPPER(O153)="BIO-R","B(R)","""")))))))))</f>
        <v>1214B(D)</v>
      </c>
      <c r="C153" s="398" t="s">
        <v>110</v>
      </c>
      <c r="D153" s="399" t="s">
        <v>2659</v>
      </c>
      <c r="E153" s="399" t="s">
        <v>2660</v>
      </c>
      <c r="F153" s="399" t="s">
        <v>2661</v>
      </c>
      <c r="G153" s="400" t="s">
        <v>136</v>
      </c>
      <c r="H153" s="403">
        <v>3690</v>
      </c>
      <c r="I153" s="400" t="s">
        <v>171</v>
      </c>
      <c r="J153" s="398"/>
      <c r="K153" s="503">
        <v>38932</v>
      </c>
      <c r="L153" s="384">
        <v>21489314787</v>
      </c>
      <c r="M153" s="404">
        <v>306261474795</v>
      </c>
      <c r="N153" s="481">
        <v>45859</v>
      </c>
      <c r="O153" s="374" t="s">
        <v>108</v>
      </c>
    </row>
    <row r="154" spans="1:15" ht="15.75" x14ac:dyDescent="0.25">
      <c r="A154" s="398">
        <v>152</v>
      </c>
      <c r="B154" s="420" t="str">
        <f>IF(O154="","",1200+COUNTIF(O$3:$O154,O154)&amp;
IF(UPPER(O154)="MATHS-D","M(D)",IF(UPPER(O154)="MATHS-R","M(R)",
IF(UPPER(O154)="AG-D","A(D)",IF(UPPER(O154)="AG-R","A(R)",
IF(UPPER(O154)="COM-D","C(D)",IF(UPPER(O154)="COM-R","C(R)",
IF(UPPER(O154)="BIO-D","B(D)",IF(UPPER(O154)="BIO-R","B(R)","""")))))))))</f>
        <v>1252A(D)</v>
      </c>
      <c r="C154" s="398" t="s">
        <v>110</v>
      </c>
      <c r="D154" s="399" t="s">
        <v>2662</v>
      </c>
      <c r="E154" s="399" t="s">
        <v>2663</v>
      </c>
      <c r="F154" s="399" t="s">
        <v>2664</v>
      </c>
      <c r="G154" s="400" t="s">
        <v>113</v>
      </c>
      <c r="H154" s="403">
        <v>3524</v>
      </c>
      <c r="I154" s="400" t="s">
        <v>171</v>
      </c>
      <c r="J154" s="398"/>
      <c r="K154" s="501">
        <v>39667</v>
      </c>
      <c r="L154" s="384">
        <v>21131778664</v>
      </c>
      <c r="M154" s="404">
        <v>279707436814</v>
      </c>
      <c r="N154" s="481">
        <v>45498</v>
      </c>
      <c r="O154" s="374" t="s">
        <v>2424</v>
      </c>
    </row>
    <row r="155" spans="1:15" ht="15.75" x14ac:dyDescent="0.25">
      <c r="A155" s="398">
        <v>153</v>
      </c>
      <c r="B155" s="420" t="str">
        <f>IF(O155="","",1200+COUNTIF(O$3:$O155,O155)&amp;
IF(UPPER(O155)="MATHS-D","M(D)",IF(UPPER(O155)="MATHS-R","M(R)",
IF(UPPER(O155)="AG-D","A(D)",IF(UPPER(O155)="AG-R","A(R)",
IF(UPPER(O155)="COM-D","C(D)",IF(UPPER(O155)="COM-R","C(R)",
IF(UPPER(O155)="BIO-D","B(D)",IF(UPPER(O155)="BIO-R","B(R)","""")))))))))</f>
        <v>1253A(D)</v>
      </c>
      <c r="C155" s="398" t="s">
        <v>110</v>
      </c>
      <c r="D155" s="399" t="s">
        <v>2665</v>
      </c>
      <c r="E155" s="399" t="s">
        <v>2666</v>
      </c>
      <c r="F155" s="399" t="s">
        <v>756</v>
      </c>
      <c r="G155" s="400" t="s">
        <v>113</v>
      </c>
      <c r="H155" s="403">
        <v>3508</v>
      </c>
      <c r="I155" s="400" t="s">
        <v>171</v>
      </c>
      <c r="J155" s="398"/>
      <c r="K155" s="501">
        <v>39567</v>
      </c>
      <c r="L155" s="384">
        <v>21464025061</v>
      </c>
      <c r="M155" s="404">
        <v>878590136775</v>
      </c>
      <c r="N155" s="481">
        <v>45498</v>
      </c>
      <c r="O155" s="374" t="s">
        <v>2424</v>
      </c>
    </row>
    <row r="156" spans="1:15" ht="15.75" x14ac:dyDescent="0.25">
      <c r="A156" s="398">
        <v>154</v>
      </c>
      <c r="B156" s="420" t="str">
        <f>IF(O156="","",1200+COUNTIF(O$3:$O156,O156)&amp;
IF(UPPER(O156)="MATHS-D","M(D)",IF(UPPER(O156)="MATHS-R","M(R)",
IF(UPPER(O156)="AG-D","A(D)",IF(UPPER(O156)="AG-R","A(R)",
IF(UPPER(O156)="COM-D","C(D)",IF(UPPER(O156)="COM-R","C(R)",
IF(UPPER(O156)="BIO-D","B(D)",IF(UPPER(O156)="BIO-R","B(R)","""")))))))))</f>
        <v>1215B(D)</v>
      </c>
      <c r="C156" s="398" t="s">
        <v>110</v>
      </c>
      <c r="D156" s="416" t="s">
        <v>2667</v>
      </c>
      <c r="E156" s="416" t="s">
        <v>1230</v>
      </c>
      <c r="F156" s="416" t="s">
        <v>2668</v>
      </c>
      <c r="G156" s="417" t="s">
        <v>113</v>
      </c>
      <c r="H156" s="418">
        <v>3694</v>
      </c>
      <c r="I156" s="418" t="s">
        <v>115</v>
      </c>
      <c r="J156" s="398"/>
      <c r="K156" s="501">
        <v>39432</v>
      </c>
      <c r="L156" s="384">
        <v>21253608755</v>
      </c>
      <c r="M156" s="404" t="s">
        <v>342</v>
      </c>
      <c r="N156" s="481">
        <v>45819</v>
      </c>
      <c r="O156" s="374" t="s">
        <v>108</v>
      </c>
    </row>
    <row r="157" spans="1:15" ht="15.75" x14ac:dyDescent="0.25">
      <c r="A157" s="398">
        <v>155</v>
      </c>
      <c r="B157" s="420" t="str">
        <f>IF(O157="","",1200+COUNTIF(O$3:$O157,O157)&amp;
IF(UPPER(O157)="MATHS-D","M(D)",IF(UPPER(O157)="MATHS-R","M(R)",
IF(UPPER(O157)="AG-D","A(D)",IF(UPPER(O157)="AG-R","A(R)",
IF(UPPER(O157)="COM-D","C(D)",IF(UPPER(O157)="COM-R","C(R)",
IF(UPPER(O157)="BIO-D","B(D)",IF(UPPER(O157)="BIO-R","B(R)","""")))))))))</f>
        <v>1254A(D)</v>
      </c>
      <c r="C157" s="398" t="s">
        <v>110</v>
      </c>
      <c r="D157" s="399" t="s">
        <v>2669</v>
      </c>
      <c r="E157" s="399" t="s">
        <v>2670</v>
      </c>
      <c r="F157" s="399" t="s">
        <v>2671</v>
      </c>
      <c r="G157" s="400" t="s">
        <v>113</v>
      </c>
      <c r="H157" s="403">
        <v>3523</v>
      </c>
      <c r="I157" s="400" t="s">
        <v>171</v>
      </c>
      <c r="J157" s="398"/>
      <c r="K157" s="501">
        <v>39658</v>
      </c>
      <c r="L157" s="384">
        <v>21351586385</v>
      </c>
      <c r="M157" s="404">
        <v>394011295691</v>
      </c>
      <c r="N157" s="481">
        <v>45498</v>
      </c>
      <c r="O157" s="374" t="s">
        <v>2424</v>
      </c>
    </row>
    <row r="158" spans="1:15" ht="15.75" x14ac:dyDescent="0.25">
      <c r="A158" s="398">
        <v>156</v>
      </c>
      <c r="B158" s="420" t="str">
        <f>IF(O158="","",1200+COUNTIF(O$3:$O158,O158)&amp;
IF(UPPER(O158)="MATHS-D","M(D)",IF(UPPER(O158)="MATHS-R","M(R)",
IF(UPPER(O158)="AG-D","A(D)",IF(UPPER(O158)="AG-R","A(R)",
IF(UPPER(O158)="COM-D","C(D)",IF(UPPER(O158)="COM-R","C(R)",
IF(UPPER(O158)="BIO-D","B(D)",IF(UPPER(O158)="BIO-R","B(R)","""")))))))))</f>
        <v>1216B(D)</v>
      </c>
      <c r="C158" s="398" t="s">
        <v>110</v>
      </c>
      <c r="D158" s="399" t="s">
        <v>1988</v>
      </c>
      <c r="E158" s="399" t="s">
        <v>2215</v>
      </c>
      <c r="F158" s="399" t="s">
        <v>2672</v>
      </c>
      <c r="G158" s="400" t="s">
        <v>136</v>
      </c>
      <c r="H158" s="403">
        <v>3437</v>
      </c>
      <c r="I158" s="400" t="s">
        <v>171</v>
      </c>
      <c r="J158" s="398"/>
      <c r="K158" s="501">
        <v>39126</v>
      </c>
      <c r="L158" s="384">
        <v>21560482576</v>
      </c>
      <c r="M158" s="404" t="s">
        <v>342</v>
      </c>
      <c r="N158" s="481">
        <v>45495</v>
      </c>
      <c r="O158" s="374" t="s">
        <v>108</v>
      </c>
    </row>
    <row r="159" spans="1:15" ht="15.75" x14ac:dyDescent="0.25">
      <c r="A159" s="398">
        <v>157</v>
      </c>
      <c r="B159" s="420" t="str">
        <f>IF(O159="","",1200+COUNTIF(O$3:$O159,O159)&amp;
IF(UPPER(O159)="MATHS-D","M(D)",IF(UPPER(O159)="MATHS-R","M(R)",
IF(UPPER(O159)="AG-D","A(D)",IF(UPPER(O159)="AG-R","A(R)",
IF(UPPER(O159)="COM-D","C(D)",IF(UPPER(O159)="COM-R","C(R)",
IF(UPPER(O159)="BIO-D","B(D)",IF(UPPER(O159)="BIO-R","B(R)","""")))))))))</f>
        <v>1255A(D)</v>
      </c>
      <c r="C159" s="398" t="s">
        <v>110</v>
      </c>
      <c r="D159" s="399" t="s">
        <v>2673</v>
      </c>
      <c r="E159" s="399" t="s">
        <v>2674</v>
      </c>
      <c r="F159" s="399" t="s">
        <v>2675</v>
      </c>
      <c r="G159" s="400" t="s">
        <v>113</v>
      </c>
      <c r="H159" s="403">
        <v>3519</v>
      </c>
      <c r="I159" s="400" t="s">
        <v>171</v>
      </c>
      <c r="J159" s="398"/>
      <c r="K159" s="501">
        <v>39777</v>
      </c>
      <c r="L159" s="384">
        <v>21300117812</v>
      </c>
      <c r="M159" s="404">
        <v>680224705250</v>
      </c>
      <c r="N159" s="481">
        <v>45498</v>
      </c>
      <c r="O159" s="374" t="s">
        <v>2424</v>
      </c>
    </row>
    <row r="160" spans="1:15" ht="15.75" x14ac:dyDescent="0.25">
      <c r="A160" s="398">
        <v>158</v>
      </c>
      <c r="B160" s="420" t="str">
        <f>IF(O160="","",1200+COUNTIF(O$3:$O160,O160)&amp;
IF(UPPER(O160)="MATHS-D","M(D)",IF(UPPER(O160)="MATHS-R","M(R)",
IF(UPPER(O160)="AG-D","A(D)",IF(UPPER(O160)="AG-R","A(R)",
IF(UPPER(O160)="COM-D","C(D)",IF(UPPER(O160)="COM-R","C(R)",
IF(UPPER(O160)="BIO-D","B(D)",IF(UPPER(O160)="BIO-R","B(R)","""")))))))))</f>
        <v>1217B(D)</v>
      </c>
      <c r="C160" s="398" t="s">
        <v>110</v>
      </c>
      <c r="D160" s="399" t="s">
        <v>2676</v>
      </c>
      <c r="E160" s="399" t="s">
        <v>2677</v>
      </c>
      <c r="F160" s="399" t="s">
        <v>2678</v>
      </c>
      <c r="G160" s="400" t="s">
        <v>113</v>
      </c>
      <c r="H160" s="403">
        <v>3826</v>
      </c>
      <c r="I160" s="400" t="s">
        <v>171</v>
      </c>
      <c r="J160" s="398"/>
      <c r="K160" s="503">
        <v>39568</v>
      </c>
      <c r="L160" s="377" t="s">
        <v>284</v>
      </c>
      <c r="M160" s="432"/>
      <c r="N160" s="481">
        <v>45850</v>
      </c>
      <c r="O160" s="374" t="s">
        <v>108</v>
      </c>
    </row>
    <row r="161" spans="1:16" ht="15.75" x14ac:dyDescent="0.25">
      <c r="A161" s="398">
        <v>159</v>
      </c>
      <c r="B161" s="420" t="str">
        <f>IF(O161="","",1200+COUNTIF(O$3:$O161,O161)&amp;
IF(UPPER(O161)="MATHS-D","M(D)",IF(UPPER(O161)="MATHS-R","M(R)",
IF(UPPER(O161)="AG-D","A(D)",IF(UPPER(O161)="AG-R","A(R)",
IF(UPPER(O161)="COM-D","C(D)",IF(UPPER(O161)="COM-R","C(R)",
IF(UPPER(O161)="BIO-D","B(D)",IF(UPPER(O161)="BIO-R","B(R)","""")))))))))</f>
        <v>1256A(D)</v>
      </c>
      <c r="C161" s="398" t="s">
        <v>110</v>
      </c>
      <c r="D161" s="399" t="s">
        <v>2679</v>
      </c>
      <c r="E161" s="399" t="s">
        <v>1607</v>
      </c>
      <c r="F161" s="399" t="s">
        <v>1969</v>
      </c>
      <c r="G161" s="400" t="s">
        <v>113</v>
      </c>
      <c r="H161" s="403">
        <v>3812</v>
      </c>
      <c r="I161" s="400" t="s">
        <v>171</v>
      </c>
      <c r="J161" s="398"/>
      <c r="K161" s="501">
        <v>39673</v>
      </c>
      <c r="L161" s="377">
        <v>21061374652</v>
      </c>
      <c r="M161" s="432" t="s">
        <v>1174</v>
      </c>
      <c r="N161" s="481">
        <v>45850</v>
      </c>
      <c r="O161" s="374" t="s">
        <v>2424</v>
      </c>
    </row>
    <row r="162" spans="1:16" ht="15.75" x14ac:dyDescent="0.25">
      <c r="A162" s="398">
        <v>160</v>
      </c>
      <c r="B162" s="420" t="str">
        <f>IF(O162="","",1200+COUNTIF(O$3:$O162,O162)&amp;
IF(UPPER(O162)="MATHS-D","M(D)",IF(UPPER(O162)="MATHS-R","M(R)",
IF(UPPER(O162)="AG-D","A(D)",IF(UPPER(O162)="AG-R","A(R)",
IF(UPPER(O162)="COM-D","C(D)",IF(UPPER(O162)="COM-R","C(R)",
IF(UPPER(O162)="BIO-D","B(D)",IF(UPPER(O162)="BIO-R","B(R)","""")))))))))</f>
        <v>1257A(D)</v>
      </c>
      <c r="C162" s="398" t="s">
        <v>110</v>
      </c>
      <c r="D162" s="399" t="s">
        <v>2679</v>
      </c>
      <c r="E162" s="399" t="s">
        <v>2680</v>
      </c>
      <c r="F162" s="399" t="s">
        <v>2681</v>
      </c>
      <c r="G162" s="400" t="s">
        <v>113</v>
      </c>
      <c r="H162" s="403">
        <v>3517</v>
      </c>
      <c r="I162" s="400" t="s">
        <v>171</v>
      </c>
      <c r="J162" s="398"/>
      <c r="K162" s="503">
        <v>39491</v>
      </c>
      <c r="L162" s="377">
        <v>21160684077</v>
      </c>
      <c r="M162" s="432">
        <v>376498075228</v>
      </c>
      <c r="N162" s="481">
        <v>45498</v>
      </c>
      <c r="O162" s="374" t="s">
        <v>2424</v>
      </c>
      <c r="P162" s="12"/>
    </row>
    <row r="163" spans="1:16" ht="15.75" x14ac:dyDescent="0.25">
      <c r="A163" s="398">
        <v>161</v>
      </c>
      <c r="B163" s="420" t="str">
        <f>IF(O163="","",1200+COUNTIF(O$3:$O163,O163)&amp;
IF(UPPER(O163)="MATHS-D","M(D)",IF(UPPER(O163)="MATHS-R","M(R)",
IF(UPPER(O163)="AG-D","A(D)",IF(UPPER(O163)="AG-R","A(R)",
IF(UPPER(O163)="COM-D","C(D)",IF(UPPER(O163)="COM-R","C(R)",
IF(UPPER(O163)="BIO-D","B(D)",IF(UPPER(O163)="BIO-R","B(R)","""")))))))))</f>
        <v>1225M(D)</v>
      </c>
      <c r="C163" s="398" t="s">
        <v>110</v>
      </c>
      <c r="D163" s="399" t="s">
        <v>2257</v>
      </c>
      <c r="E163" s="399" t="s">
        <v>2682</v>
      </c>
      <c r="F163" s="399" t="s">
        <v>1117</v>
      </c>
      <c r="G163" s="400" t="s">
        <v>113</v>
      </c>
      <c r="H163" s="403">
        <v>3831</v>
      </c>
      <c r="I163" s="400" t="s">
        <v>171</v>
      </c>
      <c r="J163" s="398"/>
      <c r="K163" s="503">
        <v>39681</v>
      </c>
      <c r="L163" s="384">
        <v>21160684077</v>
      </c>
      <c r="M163" s="404">
        <v>376498075228</v>
      </c>
      <c r="N163" s="481">
        <v>45850</v>
      </c>
      <c r="O163" s="374" t="s">
        <v>2403</v>
      </c>
      <c r="P163" s="12"/>
    </row>
    <row r="164" spans="1:16" ht="15.75" x14ac:dyDescent="0.25">
      <c r="A164" s="398">
        <v>162</v>
      </c>
      <c r="B164" s="420" t="str">
        <f>IF(O164="","",1200+COUNTIF(O$3:$O164,O164)&amp;
IF(UPPER(O164)="MATHS-D","M(D)",IF(UPPER(O164)="MATHS-R","M(R)",
IF(UPPER(O164)="AG-D","A(D)",IF(UPPER(O164)="AG-R","A(R)",
IF(UPPER(O164)="COM-D","C(D)",IF(UPPER(O164)="COM-R","C(R)",
IF(UPPER(O164)="BIO-D","B(D)",IF(UPPER(O164)="BIO-R","B(R)","""")))))))))</f>
        <v>1258A(D)</v>
      </c>
      <c r="C164" s="398" t="s">
        <v>110</v>
      </c>
      <c r="D164" s="399" t="s">
        <v>2683</v>
      </c>
      <c r="E164" s="399" t="s">
        <v>2684</v>
      </c>
      <c r="F164" s="399" t="s">
        <v>1066</v>
      </c>
      <c r="G164" s="400" t="s">
        <v>113</v>
      </c>
      <c r="H164" s="403">
        <v>3777</v>
      </c>
      <c r="I164" s="400" t="s">
        <v>171</v>
      </c>
      <c r="J164" s="398"/>
      <c r="K164" s="501">
        <v>40010</v>
      </c>
      <c r="L164" s="377">
        <v>21163477289</v>
      </c>
      <c r="M164" s="432" t="s">
        <v>1174</v>
      </c>
      <c r="N164" s="481">
        <v>45844</v>
      </c>
      <c r="O164" s="374" t="s">
        <v>2424</v>
      </c>
      <c r="P164" s="12"/>
    </row>
    <row r="165" spans="1:16" ht="15.75" x14ac:dyDescent="0.25">
      <c r="A165" s="398">
        <v>163</v>
      </c>
      <c r="B165" s="420" t="str">
        <f>IF(O165="","",1200+COUNTIF(O$3:$O165,O165)&amp;
IF(UPPER(O165)="MATHS-D","M(D)",IF(UPPER(O165)="MATHS-R","M(R)",
IF(UPPER(O165)="AG-D","A(D)",IF(UPPER(O165)="AG-R","A(R)",
IF(UPPER(O165)="COM-D","C(D)",IF(UPPER(O165)="COM-R","C(R)",
IF(UPPER(O165)="BIO-D","B(D)",IF(UPPER(O165)="BIO-R","B(R)","""")))))))))</f>
        <v>1212C(D)</v>
      </c>
      <c r="C165" s="398" t="s">
        <v>110</v>
      </c>
      <c r="D165" s="399" t="s">
        <v>2685</v>
      </c>
      <c r="E165" s="399" t="s">
        <v>2686</v>
      </c>
      <c r="F165" s="399" t="s">
        <v>2687</v>
      </c>
      <c r="G165" s="400" t="s">
        <v>136</v>
      </c>
      <c r="H165" s="403">
        <v>3578</v>
      </c>
      <c r="I165" s="400" t="s">
        <v>171</v>
      </c>
      <c r="J165" s="398"/>
      <c r="K165" s="501">
        <v>39766</v>
      </c>
      <c r="L165" s="384">
        <v>21163477289</v>
      </c>
      <c r="M165" s="404" t="s">
        <v>342</v>
      </c>
      <c r="N165" s="481">
        <v>45857</v>
      </c>
      <c r="O165" s="374" t="s">
        <v>2487</v>
      </c>
      <c r="P165" s="12"/>
    </row>
    <row r="166" spans="1:16" ht="15.75" x14ac:dyDescent="0.25">
      <c r="A166" s="398">
        <v>164</v>
      </c>
      <c r="B166" s="420" t="str">
        <f>IF(O166="","",1200+COUNTIF(O$3:$O166,O166)&amp;
IF(UPPER(O166)="MATHS-D","M(D)",IF(UPPER(O166)="MATHS-R","M(R)",
IF(UPPER(O166)="AG-D","A(D)",IF(UPPER(O166)="AG-R","A(R)",
IF(UPPER(O166)="COM-D","C(D)",IF(UPPER(O166)="COM-R","C(R)",
IF(UPPER(O166)="BIO-D","B(D)",IF(UPPER(O166)="BIO-R","B(R)","""")))))))))</f>
        <v>1213C(D)</v>
      </c>
      <c r="C166" s="398" t="s">
        <v>110</v>
      </c>
      <c r="D166" s="399" t="s">
        <v>2688</v>
      </c>
      <c r="E166" s="399" t="s">
        <v>2689</v>
      </c>
      <c r="F166" s="399" t="s">
        <v>2690</v>
      </c>
      <c r="G166" s="400" t="s">
        <v>136</v>
      </c>
      <c r="H166" s="403">
        <v>3431</v>
      </c>
      <c r="I166" s="400" t="s">
        <v>171</v>
      </c>
      <c r="J166" s="398"/>
      <c r="K166" s="501">
        <v>39366</v>
      </c>
      <c r="L166" s="384">
        <v>21246701291</v>
      </c>
      <c r="M166" s="404">
        <v>955269051961</v>
      </c>
      <c r="N166" s="481">
        <v>45857</v>
      </c>
      <c r="O166" s="374" t="s">
        <v>2487</v>
      </c>
      <c r="P166" s="12"/>
    </row>
    <row r="167" spans="1:16" ht="15.75" x14ac:dyDescent="0.25">
      <c r="A167" s="398">
        <v>165</v>
      </c>
      <c r="B167" s="420" t="str">
        <f>IF(O167="","",1200+COUNTIF(O$3:$O167,O167)&amp;
IF(UPPER(O167)="MATHS-D","M(D)",IF(UPPER(O167)="MATHS-R","M(R)",
IF(UPPER(O167)="AG-D","A(D)",IF(UPPER(O167)="AG-R","A(R)",
IF(UPPER(O167)="COM-D","C(D)",IF(UPPER(O167)="COM-R","C(R)",
IF(UPPER(O167)="BIO-D","B(D)",IF(UPPER(O167)="BIO-R","B(R)","""")))))))))</f>
        <v>1214C(D)</v>
      </c>
      <c r="C167" s="398" t="s">
        <v>110</v>
      </c>
      <c r="D167" s="399" t="s">
        <v>2691</v>
      </c>
      <c r="E167" s="399" t="s">
        <v>2692</v>
      </c>
      <c r="F167" s="399" t="s">
        <v>2693</v>
      </c>
      <c r="G167" s="400" t="s">
        <v>136</v>
      </c>
      <c r="H167" s="403">
        <v>3496</v>
      </c>
      <c r="I167" s="400" t="s">
        <v>172</v>
      </c>
      <c r="J167" s="398"/>
      <c r="K167" s="503">
        <v>39748</v>
      </c>
      <c r="L167" s="384">
        <v>21605140631</v>
      </c>
      <c r="M167" s="404">
        <v>756366432248</v>
      </c>
      <c r="N167" s="481">
        <v>45493</v>
      </c>
      <c r="O167" s="374" t="s">
        <v>2487</v>
      </c>
      <c r="P167" s="12"/>
    </row>
    <row r="168" spans="1:16" ht="15.75" x14ac:dyDescent="0.25">
      <c r="A168" s="398">
        <v>166</v>
      </c>
      <c r="B168" s="420" t="str">
        <f>IF(O168="","",1200+COUNTIF(O$3:$O168,O168)&amp;
IF(UPPER(O168)="MATHS-D","M(D)",IF(UPPER(O168)="MATHS-R","M(R)",
IF(UPPER(O168)="AG-D","A(D)",IF(UPPER(O168)="AG-R","A(R)",
IF(UPPER(O168)="COM-D","C(D)",IF(UPPER(O168)="COM-R","C(R)",
IF(UPPER(O168)="BIO-D","B(D)",IF(UPPER(O168)="BIO-R","B(R)","""")))))))))</f>
        <v>1218B(D)</v>
      </c>
      <c r="C168" s="398" t="s">
        <v>110</v>
      </c>
      <c r="D168" s="399" t="s">
        <v>101</v>
      </c>
      <c r="E168" s="399" t="s">
        <v>103</v>
      </c>
      <c r="F168" s="399" t="s">
        <v>105</v>
      </c>
      <c r="G168" s="400" t="s">
        <v>113</v>
      </c>
      <c r="H168" s="403">
        <v>2953</v>
      </c>
      <c r="I168" s="400" t="s">
        <v>115</v>
      </c>
      <c r="J168" s="398"/>
      <c r="K168" s="501">
        <v>39439</v>
      </c>
      <c r="L168" s="384">
        <v>21274515037</v>
      </c>
      <c r="M168" s="404">
        <v>765199862457</v>
      </c>
      <c r="N168" s="481">
        <v>45118</v>
      </c>
      <c r="O168" s="374" t="s">
        <v>108</v>
      </c>
      <c r="P168" s="12"/>
    </row>
    <row r="169" spans="1:16" ht="15.75" x14ac:dyDescent="0.25">
      <c r="A169" s="398">
        <v>167</v>
      </c>
      <c r="B169" s="420" t="str">
        <f>IF(O169="","",1200+COUNTIF(O$3:$O169,O169)&amp;
IF(UPPER(O169)="MATHS-D","M(D)",IF(UPPER(O169)="MATHS-R","M(R)",
IF(UPPER(O169)="AG-D","A(D)",IF(UPPER(O169)="AG-R","A(R)",
IF(UPPER(O169)="COM-D","C(D)",IF(UPPER(O169)="COM-R","C(R)",
IF(UPPER(O169)="BIO-D","B(D)",IF(UPPER(O169)="BIO-R","B(R)","""")))))))))</f>
        <v>1226M(D)</v>
      </c>
      <c r="C169" s="398" t="s">
        <v>110</v>
      </c>
      <c r="D169" s="399" t="s">
        <v>2694</v>
      </c>
      <c r="E169" s="399" t="s">
        <v>2695</v>
      </c>
      <c r="F169" s="399" t="s">
        <v>2696</v>
      </c>
      <c r="G169" s="400" t="s">
        <v>113</v>
      </c>
      <c r="H169" s="403">
        <v>3460</v>
      </c>
      <c r="I169" s="400" t="s">
        <v>171</v>
      </c>
      <c r="J169" s="398"/>
      <c r="K169" s="501">
        <v>39630</v>
      </c>
      <c r="L169" s="384">
        <v>21730826842</v>
      </c>
      <c r="M169" s="404">
        <v>240127242159</v>
      </c>
      <c r="N169" s="481">
        <v>45498</v>
      </c>
      <c r="O169" s="374" t="s">
        <v>2403</v>
      </c>
      <c r="P169" s="12"/>
    </row>
    <row r="170" spans="1:16" ht="15.75" x14ac:dyDescent="0.25">
      <c r="A170" s="398">
        <v>168</v>
      </c>
      <c r="B170" s="420" t="str">
        <f>IF(O170="","",1200+COUNTIF(O$3:$O170,O170)&amp;
IF(UPPER(O170)="MATHS-D","M(D)",IF(UPPER(O170)="MATHS-R","M(R)",
IF(UPPER(O170)="AG-D","A(D)",IF(UPPER(O170)="AG-R","A(R)",
IF(UPPER(O170)="COM-D","C(D)",IF(UPPER(O170)="COM-R","C(R)",
IF(UPPER(O170)="BIO-D","B(D)",IF(UPPER(O170)="BIO-R","B(R)","""")))))))))</f>
        <v>1227M(D)</v>
      </c>
      <c r="C170" s="398" t="s">
        <v>110</v>
      </c>
      <c r="D170" s="399" t="s">
        <v>2697</v>
      </c>
      <c r="E170" s="399" t="s">
        <v>2698</v>
      </c>
      <c r="F170" s="399" t="s">
        <v>2699</v>
      </c>
      <c r="G170" s="400" t="s">
        <v>113</v>
      </c>
      <c r="H170" s="403">
        <v>3819</v>
      </c>
      <c r="I170" s="400" t="s">
        <v>171</v>
      </c>
      <c r="J170" s="398"/>
      <c r="K170" s="503">
        <v>39155</v>
      </c>
      <c r="L170" s="384">
        <v>21338747631</v>
      </c>
      <c r="M170" s="404">
        <v>832218092605</v>
      </c>
      <c r="N170" s="481">
        <v>45498</v>
      </c>
      <c r="O170" s="374" t="s">
        <v>2403</v>
      </c>
      <c r="P170" s="12"/>
    </row>
    <row r="171" spans="1:16" ht="15.75" x14ac:dyDescent="0.25">
      <c r="A171" s="398">
        <v>169</v>
      </c>
      <c r="B171" s="420" t="str">
        <f>IF(O171="","",1200+COUNTIF(O$3:$O171,O171)&amp;
IF(UPPER(O171)="MATHS-D","M(D)",IF(UPPER(O171)="MATHS-R","M(R)",
IF(UPPER(O171)="AG-D","A(D)",IF(UPPER(O171)="AG-R","A(R)",
IF(UPPER(O171)="COM-D","C(D)",IF(UPPER(O171)="COM-R","C(R)",
IF(UPPER(O171)="BIO-D","B(D)",IF(UPPER(O171)="BIO-R","B(R)","""")))))))))</f>
        <v>1228M(D)</v>
      </c>
      <c r="C171" s="398" t="s">
        <v>110</v>
      </c>
      <c r="D171" s="399" t="s">
        <v>2700</v>
      </c>
      <c r="E171" s="399" t="s">
        <v>2701</v>
      </c>
      <c r="F171" s="399" t="s">
        <v>2702</v>
      </c>
      <c r="G171" s="400" t="s">
        <v>113</v>
      </c>
      <c r="H171" s="403">
        <v>3430</v>
      </c>
      <c r="I171" s="400" t="s">
        <v>171</v>
      </c>
      <c r="J171" s="398"/>
      <c r="K171" s="503">
        <v>39667</v>
      </c>
      <c r="L171" s="384">
        <v>21455015103</v>
      </c>
      <c r="M171" s="404">
        <v>946238768891</v>
      </c>
      <c r="N171" s="481">
        <v>45492</v>
      </c>
      <c r="O171" s="374" t="s">
        <v>2403</v>
      </c>
      <c r="P171" s="12"/>
    </row>
    <row r="172" spans="1:16" ht="15.75" x14ac:dyDescent="0.25">
      <c r="A172" s="420">
        <v>170</v>
      </c>
      <c r="B172" s="420" t="str">
        <f>IF(O172="","",1200+COUNTIF(O$3:$O172,O172)&amp;
IF(UPPER(O172)="MATHS-D","M(D)",IF(UPPER(O172)="MATHS-R","M(R)",
IF(UPPER(O172)="AG-D","A(D)",IF(UPPER(O172)="AG-R","A(R)",
IF(UPPER(O172)="COM-D","C(D)",IF(UPPER(O172)="COM-R","C(R)",
IF(UPPER(O172)="BIO-D","B(D)",IF(UPPER(O172)="BIO-R","B(R)","""")))))))))</f>
        <v>1229M(D)</v>
      </c>
      <c r="C172" s="398" t="s">
        <v>110</v>
      </c>
      <c r="D172" s="399" t="s">
        <v>2703</v>
      </c>
      <c r="E172" s="399" t="s">
        <v>1743</v>
      </c>
      <c r="F172" s="399" t="s">
        <v>2496</v>
      </c>
      <c r="G172" s="400" t="s">
        <v>113</v>
      </c>
      <c r="H172" s="403">
        <v>3706</v>
      </c>
      <c r="I172" s="400" t="s">
        <v>171</v>
      </c>
      <c r="J172" s="398"/>
      <c r="K172" s="501">
        <v>39685</v>
      </c>
      <c r="L172" s="384">
        <v>21281646643</v>
      </c>
      <c r="M172" s="404">
        <v>397020857279</v>
      </c>
      <c r="N172" s="481">
        <v>45869</v>
      </c>
      <c r="O172" s="374" t="s">
        <v>2403</v>
      </c>
      <c r="P172" s="12"/>
    </row>
    <row r="173" spans="1:16" ht="15.75" x14ac:dyDescent="0.25">
      <c r="A173" s="420">
        <v>171</v>
      </c>
      <c r="B173" s="420" t="str">
        <f>IF(O173="","",1200+COUNTIF(O$3:$O173,O173)&amp;
IF(UPPER(O173)="MATHS-D","M(D)",IF(UPPER(O173)="MATHS-R","M(R)",
IF(UPPER(O173)="AG-D","A(D)",IF(UPPER(O173)="AG-R","A(R)",
IF(UPPER(O173)="COM-D","C(D)",IF(UPPER(O173)="COM-R","C(R)",
IF(UPPER(O173)="BIO-D","B(D)",IF(UPPER(O173)="BIO-R","B(R)","""")))))))))</f>
        <v>1259A(D)</v>
      </c>
      <c r="C173" s="398" t="s">
        <v>110</v>
      </c>
      <c r="D173" s="399" t="s">
        <v>2704</v>
      </c>
      <c r="E173" s="399" t="s">
        <v>2705</v>
      </c>
      <c r="F173" s="399" t="s">
        <v>2706</v>
      </c>
      <c r="G173" s="400" t="s">
        <v>113</v>
      </c>
      <c r="H173" s="403">
        <v>3547</v>
      </c>
      <c r="I173" s="400" t="s">
        <v>172</v>
      </c>
      <c r="J173" s="398"/>
      <c r="K173" s="501">
        <v>39754</v>
      </c>
      <c r="L173" s="384">
        <v>21487564373</v>
      </c>
      <c r="M173" s="404">
        <v>120507999565</v>
      </c>
      <c r="N173" s="481">
        <v>45498</v>
      </c>
      <c r="O173" s="374" t="s">
        <v>2424</v>
      </c>
      <c r="P173" s="12"/>
    </row>
    <row r="174" spans="1:16" ht="15.75" x14ac:dyDescent="0.25">
      <c r="A174" s="398">
        <v>172</v>
      </c>
      <c r="B174" s="420" t="str">
        <f>IF(O174="","",1200+COUNTIF(O$3:$O174,O174)&amp;
IF(UPPER(O174)="MATHS-D","M(D)",IF(UPPER(O174)="MATHS-R","M(R)",
IF(UPPER(O174)="AG-D","A(D)",IF(UPPER(O174)="AG-R","A(R)",
IF(UPPER(O174)="COM-D","C(D)",IF(UPPER(O174)="COM-R","C(R)",
IF(UPPER(O174)="BIO-D","B(D)",IF(UPPER(O174)="BIO-R","B(R)","""")))))))))</f>
        <v>1215C(D)</v>
      </c>
      <c r="C174" s="398" t="s">
        <v>110</v>
      </c>
      <c r="D174" s="399" t="s">
        <v>2707</v>
      </c>
      <c r="E174" s="399" t="s">
        <v>2708</v>
      </c>
      <c r="F174" s="399" t="s">
        <v>2709</v>
      </c>
      <c r="G174" s="400" t="s">
        <v>136</v>
      </c>
      <c r="H174" s="403">
        <v>3587</v>
      </c>
      <c r="I174" s="400" t="s">
        <v>172</v>
      </c>
      <c r="J174" s="398"/>
      <c r="K174" s="503">
        <v>39807</v>
      </c>
      <c r="L174" s="384">
        <v>21251844465</v>
      </c>
      <c r="M174" s="404">
        <v>579777151915</v>
      </c>
      <c r="N174" s="481">
        <v>45498</v>
      </c>
      <c r="O174" s="374" t="s">
        <v>2487</v>
      </c>
      <c r="P174" s="12"/>
    </row>
    <row r="175" spans="1:16" ht="15.75" x14ac:dyDescent="0.25">
      <c r="A175" s="398">
        <v>173</v>
      </c>
      <c r="B175" s="420" t="str">
        <f>IF(O175="","",1200+COUNTIF(O$3:$O175,O175)&amp;
IF(UPPER(O175)="MATHS-D","M(D)",IF(UPPER(O175)="MATHS-R","M(R)",
IF(UPPER(O175)="AG-D","A(D)",IF(UPPER(O175)="AG-R","A(R)",
IF(UPPER(O175)="COM-D","C(D)",IF(UPPER(O175)="COM-R","C(R)",
IF(UPPER(O175)="BIO-D","B(D)",IF(UPPER(O175)="BIO-R","B(R)","""")))))))))</f>
        <v>1216C(D)</v>
      </c>
      <c r="C175" s="398" t="s">
        <v>110</v>
      </c>
      <c r="D175" s="399" t="s">
        <v>2710</v>
      </c>
      <c r="E175" s="399" t="s">
        <v>2711</v>
      </c>
      <c r="F175" s="399" t="s">
        <v>2712</v>
      </c>
      <c r="G175" s="400" t="s">
        <v>113</v>
      </c>
      <c r="H175" s="403">
        <v>3588</v>
      </c>
      <c r="I175" s="400" t="s">
        <v>171</v>
      </c>
      <c r="J175" s="398"/>
      <c r="K175" s="503">
        <v>39289</v>
      </c>
      <c r="L175" s="384">
        <v>21476488445</v>
      </c>
      <c r="M175" s="404">
        <v>611186057647</v>
      </c>
      <c r="N175" s="481">
        <v>45498</v>
      </c>
      <c r="O175" s="374" t="s">
        <v>2487</v>
      </c>
      <c r="P175" s="12"/>
    </row>
    <row r="176" spans="1:16" ht="15.75" x14ac:dyDescent="0.25">
      <c r="A176" s="398">
        <v>174</v>
      </c>
      <c r="B176" s="420" t="str">
        <f>IF(O176="","",1200+COUNTIF(O$3:$O176,O176)&amp;
IF(UPPER(O176)="MATHS-D","M(D)",IF(UPPER(O176)="MATHS-R","M(R)",
IF(UPPER(O176)="AG-D","A(D)",IF(UPPER(O176)="AG-R","A(R)",
IF(UPPER(O176)="COM-D","C(D)",IF(UPPER(O176)="COM-R","C(R)",
IF(UPPER(O176)="BIO-D","B(D)",IF(UPPER(O176)="BIO-R","B(R)","""")))))))))</f>
        <v>1230M(D)</v>
      </c>
      <c r="C176" s="398" t="s">
        <v>110</v>
      </c>
      <c r="D176" s="399" t="s">
        <v>2713</v>
      </c>
      <c r="E176" s="399" t="s">
        <v>2714</v>
      </c>
      <c r="F176" s="399" t="s">
        <v>2715</v>
      </c>
      <c r="G176" s="400" t="s">
        <v>136</v>
      </c>
      <c r="H176" s="403">
        <v>2533</v>
      </c>
      <c r="I176" s="400" t="s">
        <v>171</v>
      </c>
      <c r="J176" s="398"/>
      <c r="K176" s="501">
        <v>39436</v>
      </c>
      <c r="L176" s="384">
        <v>21122825206</v>
      </c>
      <c r="M176" s="404" t="s">
        <v>342</v>
      </c>
      <c r="N176" s="481">
        <v>44420</v>
      </c>
      <c r="O176" s="374" t="s">
        <v>2403</v>
      </c>
      <c r="P176" s="12"/>
    </row>
    <row r="177" spans="1:16" ht="15.75" x14ac:dyDescent="0.25">
      <c r="A177" s="398">
        <v>175</v>
      </c>
      <c r="B177" s="420" t="str">
        <f>IF(O177="","",1200+COUNTIF(O$3:$O177,O177)&amp;
IF(UPPER(O177)="MATHS-D","M(D)",IF(UPPER(O177)="MATHS-R","M(R)",
IF(UPPER(O177)="AG-D","A(D)",IF(UPPER(O177)="AG-R","A(R)",
IF(UPPER(O177)="COM-D","C(D)",IF(UPPER(O177)="COM-R","C(R)",
IF(UPPER(O177)="BIO-D","B(D)",IF(UPPER(O177)="BIO-R","B(R)","""")))))))))</f>
        <v>1231M(D)</v>
      </c>
      <c r="C177" s="398" t="s">
        <v>110</v>
      </c>
      <c r="D177" s="399" t="s">
        <v>2716</v>
      </c>
      <c r="E177" s="399" t="s">
        <v>2717</v>
      </c>
      <c r="F177" s="399" t="s">
        <v>2329</v>
      </c>
      <c r="G177" s="403" t="s">
        <v>113</v>
      </c>
      <c r="H177" s="403">
        <v>3462</v>
      </c>
      <c r="I177" s="400" t="s">
        <v>171</v>
      </c>
      <c r="J177" s="398"/>
      <c r="K177" s="501">
        <v>39563</v>
      </c>
      <c r="L177" s="384">
        <v>21770673835</v>
      </c>
      <c r="M177" s="404">
        <v>654857342895</v>
      </c>
      <c r="N177" s="481">
        <v>45498</v>
      </c>
      <c r="O177" s="374" t="s">
        <v>2403</v>
      </c>
      <c r="P177" s="12"/>
    </row>
    <row r="178" spans="1:16" ht="15.75" x14ac:dyDescent="0.25">
      <c r="A178" s="420"/>
      <c r="B178" s="420" t="str">
        <f>IF(O178="","",1200+COUNTIF(O$3:$O178,O178)&amp;
IF(UPPER(O178)="MATHS-D","M(D)",IF(UPPER(O178)="MATHS-R","M(R)",
IF(UPPER(O178)="AG-D","A(D)",IF(UPPER(O178)="AG-R","A(R)",
IF(UPPER(O178)="COM-D","C(D)",IF(UPPER(O178)="COM-R","C(R)",
IF(UPPER(O178)="BIO-D","B(D)",IF(UPPER(O178)="BIO-R","B(R)","""")))))))))</f>
        <v/>
      </c>
      <c r="C178" s="398" t="s">
        <v>110</v>
      </c>
      <c r="D178" s="416" t="s">
        <v>2718</v>
      </c>
      <c r="E178" s="399" t="s">
        <v>794</v>
      </c>
      <c r="F178" s="399" t="s">
        <v>1927</v>
      </c>
      <c r="G178" s="400" t="s">
        <v>113</v>
      </c>
      <c r="H178" s="400"/>
      <c r="I178" s="400" t="s">
        <v>171</v>
      </c>
      <c r="J178" s="398"/>
      <c r="K178" s="501"/>
      <c r="L178" s="374" t="s">
        <v>284</v>
      </c>
      <c r="M178" s="566"/>
      <c r="N178" s="506"/>
      <c r="O178" s="374"/>
      <c r="P178" s="12"/>
    </row>
    <row r="179" spans="1:16" ht="15.75" x14ac:dyDescent="0.25">
      <c r="P179" s="12"/>
    </row>
  </sheetData>
  <autoFilter ref="A2:P178" xr:uid="{A201E254-F99B-42A9-9FBD-EE950D2F186C}">
    <sortState xmlns:xlrd2="http://schemas.microsoft.com/office/spreadsheetml/2017/richdata2" ref="A3:P178">
      <sortCondition ref="A2:A178"/>
    </sortState>
  </autoFilter>
  <pageMargins left="0.25" right="0.25" top="0.75" bottom="0.75" header="0.3" footer="0.3"/>
  <pageSetup paperSize="9" scale="17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86705-FC80-4A43-8101-005745F39F76}">
  <sheetPr codeName="Sheet17">
    <pageSetUpPr fitToPage="1"/>
  </sheetPr>
  <dimension ref="A1:R32"/>
  <sheetViews>
    <sheetView view="pageBreakPreview" zoomScaleNormal="100" zoomScaleSheetLayoutView="100" workbookViewId="0">
      <selection activeCell="D9" sqref="D9:F9"/>
    </sheetView>
  </sheetViews>
  <sheetFormatPr defaultRowHeight="15" x14ac:dyDescent="0.25"/>
  <cols>
    <col min="1" max="1" width="17.140625" customWidth="1"/>
    <col min="2" max="2" width="9.28515625" customWidth="1"/>
    <col min="3" max="3" width="12.7109375" customWidth="1"/>
    <col min="4" max="4" width="12.5703125" customWidth="1"/>
    <col min="5" max="5" width="9.140625" customWidth="1"/>
    <col min="6" max="6" width="11.42578125" customWidth="1"/>
    <col min="7" max="7" width="9.140625" customWidth="1"/>
    <col min="8" max="8" width="10.28515625" customWidth="1"/>
    <col min="9" max="9" width="20" customWidth="1"/>
    <col min="10" max="10" width="9.140625" customWidth="1"/>
    <col min="11" max="11" width="13.7109375" customWidth="1"/>
    <col min="15" max="15" width="21.7109375" bestFit="1" customWidth="1"/>
  </cols>
  <sheetData>
    <row r="1" spans="1:18" ht="27.75" customHeight="1" x14ac:dyDescent="0.25">
      <c r="A1" s="62"/>
      <c r="B1" s="63"/>
      <c r="C1" s="63"/>
      <c r="D1" s="63"/>
      <c r="E1" s="63"/>
      <c r="F1" s="64"/>
      <c r="G1" s="64"/>
      <c r="H1" s="643" t="s">
        <v>2719</v>
      </c>
      <c r="I1" s="643"/>
      <c r="J1" s="643"/>
      <c r="K1" s="644"/>
      <c r="L1" s="12"/>
      <c r="M1" s="12"/>
      <c r="N1" s="12"/>
      <c r="O1" s="30"/>
      <c r="P1" s="30"/>
      <c r="Q1" s="30"/>
      <c r="R1" s="30"/>
    </row>
    <row r="2" spans="1:18" ht="45.75" customHeight="1" x14ac:dyDescent="0.25">
      <c r="A2" s="645" t="s">
        <v>2720</v>
      </c>
      <c r="B2" s="646"/>
      <c r="C2" s="646"/>
      <c r="D2" s="646"/>
      <c r="E2" s="646"/>
      <c r="F2" s="646"/>
      <c r="G2" s="646"/>
      <c r="H2" s="646"/>
      <c r="I2" s="646"/>
      <c r="J2" s="646"/>
      <c r="K2" s="647"/>
      <c r="L2" s="30"/>
      <c r="M2" s="30"/>
      <c r="N2" s="30"/>
      <c r="O2" s="30"/>
      <c r="P2" s="30"/>
      <c r="Q2" s="30"/>
      <c r="R2" s="30"/>
    </row>
    <row r="3" spans="1:18" ht="23.25" customHeight="1" x14ac:dyDescent="0.25">
      <c r="A3" s="648" t="s">
        <v>2721</v>
      </c>
      <c r="B3" s="649"/>
      <c r="C3" s="649"/>
      <c r="D3" s="649"/>
      <c r="E3" s="649"/>
      <c r="F3" s="649"/>
      <c r="G3" s="649"/>
      <c r="H3" s="649"/>
      <c r="I3" s="649"/>
      <c r="J3" s="649"/>
      <c r="K3" s="650"/>
      <c r="L3" s="30"/>
      <c r="M3" s="30"/>
      <c r="N3" s="30"/>
      <c r="O3" s="30"/>
      <c r="P3" s="30"/>
      <c r="Q3" s="30"/>
      <c r="R3" s="30"/>
    </row>
    <row r="4" spans="1:18" ht="23.25" customHeight="1" x14ac:dyDescent="0.25">
      <c r="A4" s="648" t="s">
        <v>2722</v>
      </c>
      <c r="B4" s="649"/>
      <c r="C4" s="649"/>
      <c r="D4" s="649"/>
      <c r="E4" s="649"/>
      <c r="F4" s="649"/>
      <c r="G4" s="649"/>
      <c r="H4" s="649"/>
      <c r="I4" s="649"/>
      <c r="J4" s="649"/>
      <c r="K4" s="650"/>
      <c r="L4" s="30"/>
      <c r="M4" s="30"/>
      <c r="N4" s="30"/>
      <c r="O4" s="30"/>
      <c r="P4" s="30"/>
      <c r="Q4" s="30"/>
      <c r="R4" s="30"/>
    </row>
    <row r="5" spans="1:18" ht="23.25" customHeight="1" x14ac:dyDescent="0.25">
      <c r="A5" s="651" t="s">
        <v>2723</v>
      </c>
      <c r="B5" s="652"/>
      <c r="C5" s="652"/>
      <c r="D5" s="652"/>
      <c r="E5" s="652"/>
      <c r="F5" s="652"/>
      <c r="G5" s="652"/>
      <c r="H5" s="652"/>
      <c r="I5" s="652"/>
      <c r="J5" s="652"/>
      <c r="K5" s="653"/>
      <c r="L5" s="30"/>
      <c r="M5" s="30"/>
      <c r="N5" s="30"/>
      <c r="O5" s="91"/>
      <c r="P5" s="30"/>
      <c r="Q5" s="30"/>
      <c r="R5" s="30"/>
    </row>
    <row r="6" spans="1:18" ht="36" customHeight="1" x14ac:dyDescent="0.25">
      <c r="A6" s="530" t="s">
        <v>126</v>
      </c>
      <c r="B6" s="524">
        <v>3672</v>
      </c>
      <c r="C6" s="66"/>
      <c r="D6" s="658"/>
      <c r="E6" s="658"/>
      <c r="F6" s="658"/>
      <c r="G6" s="658"/>
      <c r="H6" s="658"/>
      <c r="I6" s="528" t="s">
        <v>2724</v>
      </c>
      <c r="J6" s="659">
        <f>DASHBOARD!B13</f>
        <v>3666</v>
      </c>
      <c r="K6" s="660"/>
      <c r="L6" s="30"/>
      <c r="M6" s="30"/>
      <c r="N6" s="30"/>
      <c r="O6" s="30"/>
      <c r="P6" s="654"/>
      <c r="Q6" s="655"/>
      <c r="R6" s="655"/>
    </row>
    <row r="7" spans="1:18" ht="46.5" customHeight="1" x14ac:dyDescent="0.25">
      <c r="A7" s="636" t="s">
        <v>2725</v>
      </c>
      <c r="B7" s="637"/>
      <c r="C7" s="637"/>
      <c r="D7" s="656" t="str">
        <f>DASHBOARD!B9</f>
        <v>SUPRIYA MEHTA</v>
      </c>
      <c r="E7" s="656"/>
      <c r="F7" s="656"/>
      <c r="G7" s="656"/>
      <c r="H7" s="66" t="s">
        <v>2726</v>
      </c>
      <c r="I7" s="641" t="str">
        <f>DASHBOARD!B11</f>
        <v>RANU MEHTA</v>
      </c>
      <c r="J7" s="641"/>
      <c r="K7" s="642"/>
      <c r="L7" s="30"/>
      <c r="M7" s="30"/>
      <c r="N7" s="30"/>
      <c r="O7" s="30"/>
      <c r="P7" s="30"/>
      <c r="Q7" s="525"/>
      <c r="R7" s="30"/>
    </row>
    <row r="8" spans="1:18" ht="46.5" customHeight="1" x14ac:dyDescent="0.25">
      <c r="A8" s="636" t="s">
        <v>2727</v>
      </c>
      <c r="B8" s="637"/>
      <c r="C8" s="637"/>
      <c r="D8" s="656" t="str">
        <f>DASHBOARD!B10</f>
        <v>NIRMAL MEHTA</v>
      </c>
      <c r="E8" s="656"/>
      <c r="F8" s="656"/>
      <c r="G8" s="656"/>
      <c r="H8" s="656"/>
      <c r="I8" s="656"/>
      <c r="J8" s="656"/>
      <c r="K8" s="657"/>
      <c r="L8" s="30"/>
      <c r="M8" s="30"/>
      <c r="N8" s="30"/>
      <c r="O8" s="30"/>
      <c r="P8" s="30"/>
      <c r="Q8" s="525"/>
      <c r="R8" s="525"/>
    </row>
    <row r="9" spans="1:18" ht="46.5" customHeight="1" x14ac:dyDescent="0.25">
      <c r="A9" s="636" t="s">
        <v>2728</v>
      </c>
      <c r="B9" s="637"/>
      <c r="C9" s="637"/>
      <c r="D9" s="638">
        <f>DASHBOARD!B19</f>
        <v>0</v>
      </c>
      <c r="E9" s="639"/>
      <c r="F9" s="639"/>
      <c r="G9" s="523" t="s">
        <v>2729</v>
      </c>
      <c r="H9" s="640">
        <f ca="1">TODAY()</f>
        <v>46076</v>
      </c>
      <c r="I9" s="641"/>
      <c r="J9" s="641"/>
      <c r="K9" s="642"/>
      <c r="L9" s="30"/>
      <c r="M9" s="30"/>
      <c r="N9" s="30"/>
      <c r="O9" s="30"/>
      <c r="P9" s="30"/>
      <c r="Q9" s="525"/>
      <c r="R9" s="525"/>
    </row>
    <row r="10" spans="1:18" ht="46.5" customHeight="1" x14ac:dyDescent="0.25">
      <c r="A10" s="636" t="s">
        <v>2730</v>
      </c>
      <c r="B10" s="637"/>
      <c r="C10" s="637"/>
      <c r="D10" s="641" t="str">
        <f>DASHBOARD!B8</f>
        <v>II</v>
      </c>
      <c r="E10" s="641"/>
      <c r="F10" s="641"/>
      <c r="G10" s="641"/>
      <c r="H10" s="641"/>
      <c r="I10" s="641"/>
      <c r="J10" s="641"/>
      <c r="K10" s="642"/>
      <c r="L10" s="30"/>
      <c r="M10" s="30"/>
      <c r="N10" s="30"/>
      <c r="O10" s="30"/>
      <c r="P10" s="525"/>
      <c r="Q10" s="525"/>
      <c r="R10" s="525"/>
    </row>
    <row r="11" spans="1:18" ht="46.5" customHeight="1" x14ac:dyDescent="0.25">
      <c r="A11" s="636" t="s">
        <v>2731</v>
      </c>
      <c r="B11" s="637"/>
      <c r="C11" s="637"/>
      <c r="D11" s="641" t="s">
        <v>2732</v>
      </c>
      <c r="E11" s="641"/>
      <c r="F11" s="641"/>
      <c r="G11" s="639" t="s">
        <v>2733</v>
      </c>
      <c r="H11" s="639"/>
      <c r="I11" s="641" t="s">
        <v>2734</v>
      </c>
      <c r="J11" s="641"/>
      <c r="K11" s="642"/>
      <c r="L11" s="30"/>
      <c r="M11" s="30"/>
      <c r="N11" s="30"/>
      <c r="O11" s="30"/>
      <c r="P11" s="525"/>
      <c r="Q11" s="525"/>
      <c r="R11" s="525"/>
    </row>
    <row r="12" spans="1:18" ht="46.5" customHeight="1" x14ac:dyDescent="0.25">
      <c r="A12" s="661" t="s">
        <v>2735</v>
      </c>
      <c r="B12" s="662"/>
      <c r="C12" s="662"/>
      <c r="D12" s="662"/>
      <c r="E12" s="662"/>
      <c r="F12" s="662"/>
      <c r="G12" s="640" t="str">
        <f>DASHBOARD!B16</f>
        <v>16-02-2018</v>
      </c>
      <c r="H12" s="641"/>
      <c r="I12" s="641"/>
      <c r="J12" s="641"/>
      <c r="K12" s="67" t="s">
        <v>2736</v>
      </c>
      <c r="L12" s="30"/>
      <c r="M12" s="30"/>
      <c r="N12" s="30"/>
      <c r="O12" s="30"/>
      <c r="P12" s="525"/>
      <c r="Q12" s="525"/>
      <c r="R12" s="525"/>
    </row>
    <row r="13" spans="1:18" ht="46.5" customHeight="1" x14ac:dyDescent="0.25">
      <c r="A13" s="661" t="s">
        <v>2737</v>
      </c>
      <c r="B13" s="662"/>
      <c r="C13" s="662"/>
      <c r="D13" s="663" t="str" cm="1">
        <f t="array" ref="D13">DateToWords(G12)</f>
        <v>SIXTEENTH FEBRUARY TWO THOUSAND EIGHTEEN</v>
      </c>
      <c r="E13" s="663"/>
      <c r="F13" s="663"/>
      <c r="G13" s="663"/>
      <c r="H13" s="663"/>
      <c r="I13" s="663"/>
      <c r="J13" s="663"/>
      <c r="K13" s="664"/>
      <c r="L13" s="30"/>
      <c r="M13" s="30"/>
      <c r="N13" s="30"/>
      <c r="O13" s="30"/>
      <c r="P13" s="525"/>
      <c r="Q13" s="525"/>
      <c r="R13" s="525"/>
    </row>
    <row r="14" spans="1:18" ht="46.5" customHeight="1" x14ac:dyDescent="0.25">
      <c r="A14" s="526" t="s">
        <v>2738</v>
      </c>
      <c r="B14" s="639" t="s">
        <v>2739</v>
      </c>
      <c r="C14" s="639"/>
      <c r="D14" s="639"/>
      <c r="E14" s="639"/>
      <c r="F14" s="528" t="s">
        <v>2740</v>
      </c>
      <c r="G14" s="665" t="str">
        <f>DASHBOARD!B14</f>
        <v>ST</v>
      </c>
      <c r="H14" s="663"/>
      <c r="I14" s="663"/>
      <c r="J14" s="663"/>
      <c r="K14" s="664"/>
      <c r="L14" s="30"/>
      <c r="M14" s="30"/>
      <c r="N14" s="30"/>
      <c r="O14" s="30"/>
      <c r="P14" s="525"/>
      <c r="Q14" s="525"/>
      <c r="R14" s="525"/>
    </row>
    <row r="15" spans="1:18" ht="46.5" customHeight="1" x14ac:dyDescent="0.25">
      <c r="A15" s="526" t="s">
        <v>2741</v>
      </c>
      <c r="B15" s="662" t="s">
        <v>2742</v>
      </c>
      <c r="C15" s="662"/>
      <c r="D15" s="662"/>
      <c r="E15" s="662"/>
      <c r="F15" s="662"/>
      <c r="G15" s="662"/>
      <c r="H15" s="662"/>
      <c r="I15" s="662"/>
      <c r="J15" s="662"/>
      <c r="K15" s="666"/>
      <c r="L15" s="30"/>
      <c r="M15" s="30"/>
      <c r="N15" s="30"/>
      <c r="O15" s="30"/>
      <c r="P15" s="30"/>
      <c r="Q15" s="525"/>
      <c r="R15" s="525"/>
    </row>
    <row r="16" spans="1:18" ht="46.5" customHeight="1" x14ac:dyDescent="0.25">
      <c r="A16" s="521" t="s">
        <v>2743</v>
      </c>
      <c r="B16" s="667">
        <f>DASHBOARD!B17</f>
        <v>23077545742</v>
      </c>
      <c r="C16" s="641"/>
      <c r="D16" s="641"/>
      <c r="E16" s="641"/>
      <c r="F16" s="528" t="s">
        <v>2744</v>
      </c>
      <c r="G16" s="665">
        <f>DASHBOARD!B18</f>
        <v>0</v>
      </c>
      <c r="H16" s="663"/>
      <c r="I16" s="663"/>
      <c r="J16" s="663"/>
      <c r="K16" s="664"/>
      <c r="L16" s="30"/>
      <c r="M16" s="30"/>
      <c r="N16" s="30"/>
      <c r="O16" s="30"/>
      <c r="P16" s="525"/>
      <c r="Q16" s="525"/>
      <c r="R16" s="525"/>
    </row>
    <row r="17" spans="1:18" ht="46.5" customHeight="1" x14ac:dyDescent="0.25">
      <c r="A17" s="526" t="s">
        <v>2745</v>
      </c>
      <c r="B17" s="527"/>
      <c r="C17" s="527"/>
      <c r="D17" s="527"/>
      <c r="E17" s="522"/>
      <c r="F17" s="522"/>
      <c r="G17" s="668"/>
      <c r="H17" s="668"/>
      <c r="I17" s="668"/>
      <c r="J17" s="668"/>
      <c r="K17" s="669"/>
      <c r="L17" s="30"/>
      <c r="M17" s="30"/>
      <c r="N17" s="30"/>
      <c r="O17" s="30"/>
      <c r="P17" s="30"/>
      <c r="Q17" s="525"/>
      <c r="R17" s="525"/>
    </row>
    <row r="18" spans="1:18" ht="46.5" customHeight="1" x14ac:dyDescent="0.25">
      <c r="A18" s="661" t="s">
        <v>2746</v>
      </c>
      <c r="B18" s="662"/>
      <c r="C18" s="662"/>
      <c r="D18" s="662"/>
      <c r="E18" s="662"/>
      <c r="F18" s="662"/>
      <c r="G18" s="663" t="str">
        <f>DASHBOARD!B8</f>
        <v>II</v>
      </c>
      <c r="H18" s="663"/>
      <c r="I18" s="663"/>
      <c r="J18" s="663"/>
      <c r="K18" s="664"/>
      <c r="L18" s="30"/>
      <c r="M18" s="30"/>
      <c r="N18" s="30"/>
      <c r="O18" s="30"/>
      <c r="P18" s="30"/>
      <c r="Q18" s="525"/>
      <c r="R18" s="525"/>
    </row>
    <row r="19" spans="1:18" ht="46.5" customHeight="1" x14ac:dyDescent="0.25">
      <c r="A19" s="661" t="s">
        <v>2747</v>
      </c>
      <c r="B19" s="662"/>
      <c r="C19" s="662"/>
      <c r="D19" s="662"/>
      <c r="E19" s="662"/>
      <c r="F19" s="662"/>
      <c r="G19" s="663" t="s">
        <v>2748</v>
      </c>
      <c r="H19" s="663"/>
      <c r="I19" s="663"/>
      <c r="J19" s="663"/>
      <c r="K19" s="664"/>
      <c r="L19" s="30"/>
      <c r="M19" s="30"/>
      <c r="N19" s="30"/>
      <c r="O19" s="30"/>
      <c r="P19" s="525"/>
      <c r="Q19" s="525"/>
      <c r="R19" s="525"/>
    </row>
    <row r="20" spans="1:18" ht="46.5" customHeight="1" x14ac:dyDescent="0.25">
      <c r="A20" s="68" t="s">
        <v>2749</v>
      </c>
      <c r="B20" s="670">
        <f>DASHBOARD!B20</f>
        <v>172</v>
      </c>
      <c r="C20" s="670"/>
      <c r="D20" s="670"/>
      <c r="E20" s="670"/>
      <c r="F20" s="670"/>
      <c r="G20" s="670"/>
      <c r="H20" s="670"/>
      <c r="I20" s="670"/>
      <c r="J20" s="670"/>
      <c r="K20" s="671"/>
      <c r="L20" s="30"/>
      <c r="M20" s="30"/>
      <c r="N20" s="30"/>
      <c r="O20" s="30"/>
      <c r="P20" s="525"/>
      <c r="Q20" s="525"/>
      <c r="R20" s="525"/>
    </row>
    <row r="21" spans="1:18" ht="15.75" customHeight="1" x14ac:dyDescent="0.25">
      <c r="A21" s="68"/>
      <c r="B21" s="523"/>
      <c r="C21" s="523"/>
      <c r="D21" s="528"/>
      <c r="E21" s="528"/>
      <c r="F21" s="528"/>
      <c r="G21" s="528"/>
      <c r="H21" s="528"/>
      <c r="I21" s="528"/>
      <c r="J21" s="528"/>
      <c r="K21" s="529"/>
      <c r="L21" s="30"/>
      <c r="M21" s="30"/>
      <c r="N21" s="30"/>
      <c r="O21" s="30"/>
      <c r="P21" s="525"/>
      <c r="Q21" s="525"/>
      <c r="R21" s="525"/>
    </row>
    <row r="22" spans="1:18" ht="15.75" customHeight="1" x14ac:dyDescent="0.25">
      <c r="A22" s="68"/>
      <c r="B22" s="523"/>
      <c r="C22" s="523"/>
      <c r="D22" s="528"/>
      <c r="E22" s="528"/>
      <c r="F22" s="528"/>
      <c r="G22" s="528"/>
      <c r="H22" s="528"/>
      <c r="I22" s="528"/>
      <c r="J22" s="528"/>
      <c r="K22" s="529"/>
      <c r="L22" s="30"/>
      <c r="M22" s="30"/>
      <c r="N22" s="30"/>
      <c r="O22" s="30"/>
      <c r="P22" s="525"/>
      <c r="Q22" s="525"/>
      <c r="R22" s="525"/>
    </row>
    <row r="23" spans="1:18" ht="15.75" customHeight="1" x14ac:dyDescent="0.25">
      <c r="A23" s="68"/>
      <c r="B23" s="523"/>
      <c r="C23" s="523"/>
      <c r="D23" s="528"/>
      <c r="E23" s="528"/>
      <c r="F23" s="528"/>
      <c r="G23" s="528"/>
      <c r="H23" s="528"/>
      <c r="I23" s="528"/>
      <c r="J23" s="528"/>
      <c r="K23" s="529"/>
      <c r="L23" s="30"/>
      <c r="M23" s="30"/>
      <c r="N23" s="30"/>
      <c r="O23" s="30"/>
      <c r="P23" s="525"/>
      <c r="Q23" s="525"/>
      <c r="R23" s="525"/>
    </row>
    <row r="24" spans="1:18" ht="15.75" customHeight="1" x14ac:dyDescent="0.25">
      <c r="A24" s="68"/>
      <c r="B24" s="523"/>
      <c r="C24" s="523"/>
      <c r="D24" s="528"/>
      <c r="E24" s="528"/>
      <c r="F24" s="528"/>
      <c r="G24" s="528"/>
      <c r="H24" s="528"/>
      <c r="I24" s="528"/>
      <c r="J24" s="528"/>
      <c r="K24" s="529"/>
      <c r="L24" s="30"/>
      <c r="M24" s="30"/>
      <c r="N24" s="30"/>
      <c r="O24" s="30"/>
      <c r="P24" s="525"/>
      <c r="Q24" s="525"/>
      <c r="R24" s="525"/>
    </row>
    <row r="25" spans="1:18" ht="15.75" customHeight="1" x14ac:dyDescent="0.25">
      <c r="A25" s="68"/>
      <c r="B25" s="523"/>
      <c r="C25" s="523"/>
      <c r="D25" s="528"/>
      <c r="E25" s="528"/>
      <c r="F25" s="528"/>
      <c r="G25" s="528"/>
      <c r="H25" s="528"/>
      <c r="I25" s="528"/>
      <c r="J25" s="528"/>
      <c r="K25" s="529"/>
      <c r="L25" s="30"/>
      <c r="M25" s="30"/>
      <c r="N25" s="30"/>
      <c r="O25" s="30"/>
      <c r="P25" s="525"/>
      <c r="Q25" s="525"/>
      <c r="R25" s="525"/>
    </row>
    <row r="26" spans="1:18" ht="15.75" customHeight="1" x14ac:dyDescent="0.25">
      <c r="A26" s="68"/>
      <c r="B26" s="523"/>
      <c r="C26" s="523"/>
      <c r="D26" s="528"/>
      <c r="E26" s="528"/>
      <c r="F26" s="528"/>
      <c r="G26" s="528"/>
      <c r="H26" s="528"/>
      <c r="I26" s="528"/>
      <c r="J26" s="528"/>
      <c r="K26" s="529"/>
      <c r="L26" s="30"/>
      <c r="M26" s="30"/>
      <c r="N26" s="30"/>
      <c r="O26" s="30"/>
      <c r="P26" s="525"/>
      <c r="Q26" s="525"/>
      <c r="R26" s="525"/>
    </row>
    <row r="27" spans="1:18" ht="15.75" customHeight="1" x14ac:dyDescent="0.25">
      <c r="A27" s="672"/>
      <c r="B27" s="668"/>
      <c r="C27" s="668"/>
      <c r="D27" s="528"/>
      <c r="E27" s="668"/>
      <c r="F27" s="668"/>
      <c r="G27" s="528"/>
      <c r="H27" s="668"/>
      <c r="I27" s="668"/>
      <c r="J27" s="668"/>
      <c r="K27" s="529"/>
      <c r="L27" s="30"/>
      <c r="M27" s="30"/>
      <c r="N27" s="30"/>
      <c r="O27" s="30"/>
      <c r="P27" s="30"/>
      <c r="Q27" s="30"/>
      <c r="R27" s="30"/>
    </row>
    <row r="28" spans="1:18" ht="15.75" customHeight="1" x14ac:dyDescent="0.25">
      <c r="A28" s="672"/>
      <c r="B28" s="668"/>
      <c r="C28" s="668"/>
      <c r="D28" s="528"/>
      <c r="E28" s="668"/>
      <c r="F28" s="668"/>
      <c r="G28" s="528"/>
      <c r="H28" s="668"/>
      <c r="I28" s="668"/>
      <c r="J28" s="668"/>
      <c r="K28" s="529"/>
      <c r="L28" s="30"/>
      <c r="M28" s="30"/>
      <c r="N28" s="30"/>
      <c r="O28" s="30"/>
      <c r="P28" s="30"/>
      <c r="Q28" s="30"/>
      <c r="R28" s="30"/>
    </row>
    <row r="29" spans="1:18" ht="15.75" customHeight="1" x14ac:dyDescent="0.25">
      <c r="A29" s="636" t="s">
        <v>2750</v>
      </c>
      <c r="B29" s="637"/>
      <c r="C29" s="637"/>
      <c r="D29" s="528"/>
      <c r="E29" s="668"/>
      <c r="F29" s="668"/>
      <c r="G29" s="528"/>
      <c r="H29" s="668"/>
      <c r="I29" s="668"/>
      <c r="J29" s="668"/>
      <c r="K29" s="529"/>
      <c r="L29" s="30"/>
      <c r="M29" s="30"/>
      <c r="N29" s="30"/>
      <c r="O29" s="30"/>
      <c r="P29" s="30"/>
      <c r="Q29" s="30"/>
      <c r="R29" s="30"/>
    </row>
    <row r="30" spans="1:18" ht="15.75" customHeight="1" x14ac:dyDescent="0.25">
      <c r="A30" s="76" t="s">
        <v>2751</v>
      </c>
      <c r="B30" s="673">
        <f ca="1">TODAY()</f>
        <v>46076</v>
      </c>
      <c r="C30" s="668"/>
      <c r="D30" s="531"/>
      <c r="E30" s="668"/>
      <c r="F30" s="668"/>
      <c r="G30" s="528"/>
      <c r="H30" s="75"/>
      <c r="I30" s="668" t="s">
        <v>2752</v>
      </c>
      <c r="J30" s="668"/>
      <c r="K30" s="669"/>
      <c r="L30" s="30"/>
      <c r="M30" s="30"/>
      <c r="N30" s="30"/>
      <c r="O30" s="30"/>
      <c r="P30" s="30"/>
      <c r="Q30" s="30"/>
      <c r="R30" s="30"/>
    </row>
    <row r="31" spans="1:18" ht="15.75" customHeight="1" x14ac:dyDescent="0.25">
      <c r="A31" s="69"/>
      <c r="B31" s="70"/>
      <c r="C31" s="70"/>
      <c r="D31" s="70"/>
      <c r="E31" s="70"/>
      <c r="F31" s="70"/>
      <c r="G31" s="70"/>
      <c r="H31" s="70"/>
      <c r="I31" s="70"/>
      <c r="J31" s="70"/>
      <c r="K31" s="71"/>
      <c r="L31" s="30"/>
      <c r="M31" s="30"/>
      <c r="N31" s="30"/>
      <c r="O31" s="30"/>
      <c r="P31" s="30"/>
      <c r="Q31" s="30"/>
      <c r="R31" s="30"/>
    </row>
    <row r="32" spans="1:18" ht="16.5" thickBot="1" x14ac:dyDescent="0.3">
      <c r="A32" s="72"/>
      <c r="B32" s="73"/>
      <c r="C32" s="73"/>
      <c r="D32" s="73"/>
      <c r="E32" s="73"/>
      <c r="F32" s="73"/>
      <c r="G32" s="73"/>
      <c r="H32" s="73"/>
      <c r="I32" s="73"/>
      <c r="J32" s="73"/>
      <c r="K32" s="74"/>
      <c r="L32" s="30"/>
      <c r="M32" s="30"/>
      <c r="N32" s="30"/>
      <c r="O32" s="30"/>
      <c r="P32" s="30"/>
      <c r="Q32" s="30"/>
      <c r="R32" s="30"/>
    </row>
  </sheetData>
  <mergeCells count="49">
    <mergeCell ref="B20:K20"/>
    <mergeCell ref="A27:C27"/>
    <mergeCell ref="E27:F27"/>
    <mergeCell ref="H27:J27"/>
    <mergeCell ref="E30:F30"/>
    <mergeCell ref="A28:C28"/>
    <mergeCell ref="E28:F28"/>
    <mergeCell ref="H28:J28"/>
    <mergeCell ref="A29:C29"/>
    <mergeCell ref="E29:F29"/>
    <mergeCell ref="H29:J29"/>
    <mergeCell ref="I30:K30"/>
    <mergeCell ref="B30:C30"/>
    <mergeCell ref="G17:K17"/>
    <mergeCell ref="A18:F18"/>
    <mergeCell ref="G18:K18"/>
    <mergeCell ref="A19:F19"/>
    <mergeCell ref="G19:K19"/>
    <mergeCell ref="B14:E14"/>
    <mergeCell ref="G14:K14"/>
    <mergeCell ref="B15:K15"/>
    <mergeCell ref="B16:E16"/>
    <mergeCell ref="G16:K16"/>
    <mergeCell ref="A12:F12"/>
    <mergeCell ref="G12:J12"/>
    <mergeCell ref="A13:C13"/>
    <mergeCell ref="D13:K13"/>
    <mergeCell ref="A11:C11"/>
    <mergeCell ref="D11:F11"/>
    <mergeCell ref="G11:H11"/>
    <mergeCell ref="I11:K11"/>
    <mergeCell ref="P6:R6"/>
    <mergeCell ref="A7:C7"/>
    <mergeCell ref="D7:G7"/>
    <mergeCell ref="I7:K7"/>
    <mergeCell ref="A8:C8"/>
    <mergeCell ref="D8:K8"/>
    <mergeCell ref="D6:H6"/>
    <mergeCell ref="J6:K6"/>
    <mergeCell ref="A9:C9"/>
    <mergeCell ref="D9:F9"/>
    <mergeCell ref="H9:K9"/>
    <mergeCell ref="A10:C10"/>
    <mergeCell ref="H1:K1"/>
    <mergeCell ref="A2:K2"/>
    <mergeCell ref="A3:K3"/>
    <mergeCell ref="A4:K4"/>
    <mergeCell ref="A5:K5"/>
    <mergeCell ref="D10:K10"/>
  </mergeCells>
  <dataValidations count="4">
    <dataValidation type="list" allowBlank="1" showInputMessage="1" showErrorMessage="1" sqref="B14:E14" xr:uid="{A2F73744-1536-49B3-9E7C-CE9D02C85064}">
      <formula1>"Hindu,Muslim,Christian,Sikh,Jain,Buddhist,Other"</formula1>
    </dataValidation>
    <dataValidation type="list" allowBlank="1" showInputMessage="1" showErrorMessage="1" sqref="B15:K15" xr:uid="{C923E282-E734-489A-AE17-3FB407F4956B}">
      <formula1>"FARMER,TEACHER,DOCTOR,ENGINEER,LABOUR,BUSINESS,DRIVER,HOUSEWIFE,GOVERNMENT EMPLOYEE,PRIVATE JOB,OTHER"</formula1>
    </dataValidation>
    <dataValidation type="list" allowBlank="1" showInputMessage="1" showErrorMessage="1" sqref="D11:F11" xr:uid="{2B9A9621-CE8E-43CF-90FD-5A5C5564DCDE}">
      <formula1>"2021-22,2022-23,2023-24,2024-25,2025-26"</formula1>
    </dataValidation>
    <dataValidation type="list" allowBlank="1" showInputMessage="1" showErrorMessage="1" sqref="I11:K11" xr:uid="{A8B03422-A092-480B-87A9-5912A3587E70}">
      <formula1>"PASS,FAIL"</formula1>
    </dataValidation>
  </dataValidations>
  <pageMargins left="0.75" right="0.23622047244094491" top="0.74803149606299213" bottom="0.19685039370078741" header="0.31496062992125984" footer="0.15748031496062992"/>
  <pageSetup scale="71" orientation="portrait" r:id="rId1"/>
  <headerFooter>
    <oddHeader>&amp;C&amp;G</oddHeader>
  </headerFooter>
  <colBreaks count="1" manualBreakCount="1">
    <brk id="11" max="1048575" man="1"/>
  </col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Module3.SaveTCtoPDF">
                <anchor moveWithCells="1" sizeWithCells="1">
                  <from>
                    <xdr:col>11</xdr:col>
                    <xdr:colOff>171450</xdr:colOff>
                    <xdr:row>0</xdr:row>
                    <xdr:rowOff>133350</xdr:rowOff>
                  </from>
                  <to>
                    <xdr:col>14</xdr:col>
                    <xdr:colOff>371475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6" name="Button 2">
              <controlPr defaultSize="0" print="0" autoFill="0" autoPict="0" macro="[0]!SearchStudentBySCHNo">
                <anchor moveWithCells="1" sizeWithCells="1">
                  <from>
                    <xdr:col>11</xdr:col>
                    <xdr:colOff>161925</xdr:colOff>
                    <xdr:row>1</xdr:row>
                    <xdr:rowOff>180975</xdr:rowOff>
                  </from>
                  <to>
                    <xdr:col>14</xdr:col>
                    <xdr:colOff>381000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E54AD-45F3-4190-AE47-70506B82C473}">
  <sheetPr codeName="Sheet18"/>
  <dimension ref="A1:P45"/>
  <sheetViews>
    <sheetView topLeftCell="A31" zoomScaleNormal="100" zoomScaleSheetLayoutView="106" workbookViewId="0">
      <selection activeCell="N19" sqref="N19"/>
    </sheetView>
  </sheetViews>
  <sheetFormatPr defaultRowHeight="15.75" x14ac:dyDescent="0.25"/>
  <cols>
    <col min="1" max="1" width="4" style="25" bestFit="1" customWidth="1"/>
    <col min="2" max="2" width="9.140625" style="25" bestFit="1" customWidth="1"/>
    <col min="3" max="3" width="11.28515625" style="25" bestFit="1" customWidth="1"/>
    <col min="4" max="4" width="8" style="25" bestFit="1" customWidth="1"/>
    <col min="5" max="5" width="29.85546875" style="25" bestFit="1" customWidth="1"/>
    <col min="6" max="6" width="32.28515625" style="25" bestFit="1" customWidth="1"/>
    <col min="7" max="7" width="32.5703125" style="25" bestFit="1" customWidth="1"/>
    <col min="8" max="8" width="9.85546875" style="25" bestFit="1" customWidth="1"/>
    <col min="9" max="9" width="10" style="25" bestFit="1" customWidth="1"/>
    <col min="10" max="10" width="6.7109375" style="25" bestFit="1" customWidth="1"/>
    <col min="11" max="11" width="11.28515625" style="25" bestFit="1" customWidth="1"/>
    <col min="12" max="12" width="11.85546875" style="25" bestFit="1" customWidth="1"/>
    <col min="13" max="13" width="13.7109375" style="25" bestFit="1" customWidth="1"/>
    <col min="14" max="14" width="16.140625" style="25" bestFit="1" customWidth="1"/>
    <col min="15" max="15" width="9.140625" style="105" bestFit="1" customWidth="1"/>
    <col min="16" max="16" width="11.85546875" style="25" bestFit="1" customWidth="1"/>
    <col min="17" max="16384" width="9.140625" style="25"/>
  </cols>
  <sheetData>
    <row r="1" spans="1:16" ht="27" customHeight="1" x14ac:dyDescent="0.25">
      <c r="A1" s="567" t="s">
        <v>2753</v>
      </c>
    </row>
    <row r="2" spans="1:16" x14ac:dyDescent="0.25">
      <c r="A2" s="568" t="s">
        <v>176</v>
      </c>
      <c r="B2" s="568" t="s">
        <v>2754</v>
      </c>
      <c r="C2" s="568" t="s">
        <v>127</v>
      </c>
      <c r="D2" s="568" t="s">
        <v>125</v>
      </c>
      <c r="E2" s="568" t="s">
        <v>129</v>
      </c>
      <c r="F2" s="568" t="s">
        <v>131</v>
      </c>
      <c r="G2" s="568" t="s">
        <v>133</v>
      </c>
      <c r="H2" s="568" t="s">
        <v>135</v>
      </c>
      <c r="I2" s="568" t="s">
        <v>137</v>
      </c>
      <c r="J2" s="568" t="s">
        <v>138</v>
      </c>
      <c r="K2" s="568" t="s">
        <v>139</v>
      </c>
      <c r="L2" s="569" t="s">
        <v>140</v>
      </c>
      <c r="M2" s="570" t="s">
        <v>313</v>
      </c>
      <c r="N2" s="570" t="s">
        <v>143</v>
      </c>
      <c r="O2" s="571" t="s">
        <v>2755</v>
      </c>
      <c r="P2" s="570" t="s">
        <v>2756</v>
      </c>
    </row>
    <row r="3" spans="1:16" s="12" customFormat="1" x14ac:dyDescent="0.25">
      <c r="A3" s="572">
        <v>1</v>
      </c>
      <c r="B3" s="572">
        <v>2</v>
      </c>
      <c r="C3" s="572">
        <v>3</v>
      </c>
      <c r="D3" s="572">
        <v>4</v>
      </c>
      <c r="E3" s="572">
        <v>5</v>
      </c>
      <c r="F3" s="572">
        <v>6</v>
      </c>
      <c r="G3" s="572">
        <v>7</v>
      </c>
      <c r="H3" s="572">
        <v>8</v>
      </c>
      <c r="I3" s="572">
        <v>9</v>
      </c>
      <c r="J3" s="572">
        <v>10</v>
      </c>
      <c r="K3" s="572">
        <v>11</v>
      </c>
      <c r="L3" s="572">
        <v>12</v>
      </c>
      <c r="M3" s="572">
        <v>13</v>
      </c>
      <c r="N3" s="572">
        <v>14</v>
      </c>
      <c r="O3" s="573">
        <v>15</v>
      </c>
      <c r="P3" s="572">
        <v>16</v>
      </c>
    </row>
    <row r="4" spans="1:16" x14ac:dyDescent="0.25">
      <c r="A4" s="458">
        <v>2</v>
      </c>
      <c r="B4" s="454">
        <v>1</v>
      </c>
      <c r="C4" s="454">
        <v>501</v>
      </c>
      <c r="D4" s="454" t="s">
        <v>154</v>
      </c>
      <c r="E4" s="454" t="s">
        <v>1092</v>
      </c>
      <c r="F4" s="454" t="s">
        <v>1093</v>
      </c>
      <c r="G4" s="454" t="s">
        <v>1094</v>
      </c>
      <c r="H4" s="454" t="s">
        <v>136</v>
      </c>
      <c r="I4" s="454">
        <v>1822</v>
      </c>
      <c r="J4" s="454" t="s">
        <v>170</v>
      </c>
      <c r="K4" s="454">
        <v>303549795</v>
      </c>
      <c r="L4" s="574">
        <v>42092</v>
      </c>
      <c r="M4" s="575">
        <v>21756327839</v>
      </c>
      <c r="N4" s="576">
        <v>984467151674</v>
      </c>
      <c r="O4" s="455" t="s">
        <v>2757</v>
      </c>
      <c r="P4" s="456" t="s">
        <v>2758</v>
      </c>
    </row>
    <row r="5" spans="1:16" x14ac:dyDescent="0.25">
      <c r="A5" s="458">
        <v>3</v>
      </c>
      <c r="B5" s="454">
        <v>7</v>
      </c>
      <c r="C5" s="458">
        <v>707</v>
      </c>
      <c r="D5" s="458" t="s">
        <v>156</v>
      </c>
      <c r="E5" s="458" t="s">
        <v>2759</v>
      </c>
      <c r="F5" s="458" t="s">
        <v>2760</v>
      </c>
      <c r="G5" s="458" t="s">
        <v>2761</v>
      </c>
      <c r="H5" s="458" t="s">
        <v>113</v>
      </c>
      <c r="I5" s="458">
        <v>2622</v>
      </c>
      <c r="J5" s="458" t="s">
        <v>170</v>
      </c>
      <c r="K5" s="458">
        <v>185245060</v>
      </c>
      <c r="L5" s="577">
        <v>40696</v>
      </c>
      <c r="M5" s="575">
        <v>21268081882</v>
      </c>
      <c r="N5" s="578">
        <v>513086909291</v>
      </c>
      <c r="O5" s="455" t="s">
        <v>2762</v>
      </c>
      <c r="P5" s="456">
        <v>45819</v>
      </c>
    </row>
    <row r="6" spans="1:16" x14ac:dyDescent="0.25">
      <c r="A6" s="458">
        <v>4</v>
      </c>
      <c r="B6" s="454">
        <v>3</v>
      </c>
      <c r="C6" s="454">
        <v>636</v>
      </c>
      <c r="D6" s="454" t="s">
        <v>155</v>
      </c>
      <c r="E6" s="579" t="s">
        <v>2763</v>
      </c>
      <c r="F6" s="454" t="s">
        <v>1371</v>
      </c>
      <c r="G6" s="454" t="s">
        <v>1372</v>
      </c>
      <c r="H6" s="454" t="s">
        <v>136</v>
      </c>
      <c r="I6" s="459">
        <v>2522</v>
      </c>
      <c r="J6" s="454"/>
      <c r="K6" s="459">
        <v>306060798</v>
      </c>
      <c r="L6" s="574">
        <v>41666</v>
      </c>
      <c r="M6" s="458"/>
      <c r="N6" s="458"/>
      <c r="O6" s="455" t="s">
        <v>2764</v>
      </c>
      <c r="P6" s="456">
        <v>45819</v>
      </c>
    </row>
    <row r="7" spans="1:16" x14ac:dyDescent="0.25">
      <c r="A7" s="458">
        <v>5</v>
      </c>
      <c r="B7" s="454">
        <v>4</v>
      </c>
      <c r="C7" s="454">
        <v>635</v>
      </c>
      <c r="D7" s="454" t="s">
        <v>155</v>
      </c>
      <c r="E7" s="579" t="s">
        <v>2765</v>
      </c>
      <c r="F7" s="454" t="s">
        <v>1556</v>
      </c>
      <c r="G7" s="454" t="s">
        <v>2766</v>
      </c>
      <c r="H7" s="454" t="s">
        <v>136</v>
      </c>
      <c r="I7" s="459">
        <v>1588</v>
      </c>
      <c r="J7" s="454"/>
      <c r="K7" s="459">
        <v>304295135</v>
      </c>
      <c r="L7" s="574">
        <v>41738</v>
      </c>
      <c r="M7" s="458"/>
      <c r="N7" s="458"/>
      <c r="O7" s="455" t="s">
        <v>2767</v>
      </c>
      <c r="P7" s="456">
        <v>45819</v>
      </c>
    </row>
    <row r="8" spans="1:16" x14ac:dyDescent="0.25">
      <c r="A8" s="458">
        <v>6</v>
      </c>
      <c r="B8" s="454">
        <v>15</v>
      </c>
      <c r="C8" s="454">
        <v>613</v>
      </c>
      <c r="D8" s="454" t="s">
        <v>155</v>
      </c>
      <c r="E8" s="579" t="s">
        <v>2768</v>
      </c>
      <c r="F8" s="454" t="s">
        <v>2769</v>
      </c>
      <c r="G8" s="454" t="s">
        <v>736</v>
      </c>
      <c r="H8" s="454" t="s">
        <v>113</v>
      </c>
      <c r="I8" s="459">
        <v>1543</v>
      </c>
      <c r="J8" s="454"/>
      <c r="K8" s="459">
        <v>197625514</v>
      </c>
      <c r="L8" s="574">
        <v>41842</v>
      </c>
      <c r="M8" s="458"/>
      <c r="N8" s="458"/>
      <c r="O8" s="455" t="s">
        <v>2770</v>
      </c>
      <c r="P8" s="456">
        <v>45819</v>
      </c>
    </row>
    <row r="9" spans="1:16" x14ac:dyDescent="0.25">
      <c r="A9" s="458">
        <v>7</v>
      </c>
      <c r="B9" s="454">
        <v>15</v>
      </c>
      <c r="C9" s="454">
        <v>629</v>
      </c>
      <c r="D9" s="454" t="s">
        <v>155</v>
      </c>
      <c r="E9" s="579" t="s">
        <v>2771</v>
      </c>
      <c r="F9" s="454" t="s">
        <v>435</v>
      </c>
      <c r="G9" s="454" t="s">
        <v>2772</v>
      </c>
      <c r="H9" s="454" t="s">
        <v>136</v>
      </c>
      <c r="I9" s="459">
        <v>1477</v>
      </c>
      <c r="J9" s="454"/>
      <c r="K9" s="459">
        <v>302521799</v>
      </c>
      <c r="L9" s="574">
        <v>41565</v>
      </c>
      <c r="M9" s="458"/>
      <c r="N9" s="458"/>
      <c r="O9" s="455" t="s">
        <v>2773</v>
      </c>
      <c r="P9" s="456">
        <v>45819</v>
      </c>
    </row>
    <row r="10" spans="1:16" x14ac:dyDescent="0.25">
      <c r="A10" s="458">
        <v>8</v>
      </c>
      <c r="B10" s="454">
        <v>16</v>
      </c>
      <c r="C10" s="454">
        <v>620</v>
      </c>
      <c r="D10" s="454" t="s">
        <v>155</v>
      </c>
      <c r="E10" s="579" t="s">
        <v>2774</v>
      </c>
      <c r="F10" s="454" t="s">
        <v>2775</v>
      </c>
      <c r="G10" s="454" t="s">
        <v>2776</v>
      </c>
      <c r="H10" s="454" t="s">
        <v>136</v>
      </c>
      <c r="I10" s="459">
        <v>3278</v>
      </c>
      <c r="J10" s="454"/>
      <c r="K10" s="459">
        <v>301065990</v>
      </c>
      <c r="L10" s="574">
        <v>41950</v>
      </c>
      <c r="M10" s="458"/>
      <c r="N10" s="458"/>
      <c r="O10" s="455" t="s">
        <v>2777</v>
      </c>
      <c r="P10" s="456">
        <v>45819</v>
      </c>
    </row>
    <row r="11" spans="1:16" x14ac:dyDescent="0.25">
      <c r="A11" s="458">
        <v>9</v>
      </c>
      <c r="B11" s="454">
        <v>24</v>
      </c>
      <c r="C11" s="454">
        <v>638</v>
      </c>
      <c r="D11" s="454" t="s">
        <v>155</v>
      </c>
      <c r="E11" s="579" t="s">
        <v>2778</v>
      </c>
      <c r="F11" s="454" t="s">
        <v>2779</v>
      </c>
      <c r="G11" s="454" t="s">
        <v>2780</v>
      </c>
      <c r="H11" s="454" t="s">
        <v>113</v>
      </c>
      <c r="I11" s="459">
        <v>3415</v>
      </c>
      <c r="J11" s="454"/>
      <c r="K11" s="459">
        <v>306671179</v>
      </c>
      <c r="L11" s="574">
        <v>42208</v>
      </c>
      <c r="M11" s="458"/>
      <c r="N11" s="458"/>
      <c r="O11" s="455" t="s">
        <v>2781</v>
      </c>
      <c r="P11" s="456">
        <v>45819</v>
      </c>
    </row>
    <row r="12" spans="1:16" x14ac:dyDescent="0.25">
      <c r="A12" s="458">
        <v>10</v>
      </c>
      <c r="B12" s="454">
        <v>32</v>
      </c>
      <c r="C12" s="454">
        <v>645</v>
      </c>
      <c r="D12" s="454" t="s">
        <v>155</v>
      </c>
      <c r="E12" s="579" t="s">
        <v>2782</v>
      </c>
      <c r="F12" s="454" t="s">
        <v>2783</v>
      </c>
      <c r="G12" s="454" t="s">
        <v>2784</v>
      </c>
      <c r="H12" s="454" t="s">
        <v>136</v>
      </c>
      <c r="I12" s="459">
        <v>1673</v>
      </c>
      <c r="J12" s="454"/>
      <c r="K12" s="459">
        <v>316067947</v>
      </c>
      <c r="L12" s="574">
        <v>41963</v>
      </c>
      <c r="M12" s="458"/>
      <c r="N12" s="458"/>
      <c r="O12" s="455" t="s">
        <v>2785</v>
      </c>
      <c r="P12" s="456">
        <v>45819</v>
      </c>
    </row>
    <row r="13" spans="1:16" x14ac:dyDescent="0.25">
      <c r="A13" s="458">
        <v>11</v>
      </c>
      <c r="B13" s="454">
        <v>33</v>
      </c>
      <c r="C13" s="454">
        <v>605</v>
      </c>
      <c r="D13" s="454" t="s">
        <v>155</v>
      </c>
      <c r="E13" s="579" t="s">
        <v>2786</v>
      </c>
      <c r="F13" s="454" t="s">
        <v>2787</v>
      </c>
      <c r="G13" s="454" t="s">
        <v>2788</v>
      </c>
      <c r="H13" s="454" t="s">
        <v>113</v>
      </c>
      <c r="I13" s="459">
        <v>2527</v>
      </c>
      <c r="J13" s="454"/>
      <c r="K13" s="459">
        <v>190195446</v>
      </c>
      <c r="L13" s="574">
        <v>41787</v>
      </c>
      <c r="M13" s="458"/>
      <c r="N13" s="458"/>
      <c r="O13" s="455" t="s">
        <v>2789</v>
      </c>
      <c r="P13" s="456">
        <v>45819</v>
      </c>
    </row>
    <row r="14" spans="1:16" x14ac:dyDescent="0.25">
      <c r="A14" s="458">
        <v>12</v>
      </c>
      <c r="B14" s="454">
        <v>36</v>
      </c>
      <c r="C14" s="454">
        <v>621</v>
      </c>
      <c r="D14" s="454" t="s">
        <v>155</v>
      </c>
      <c r="E14" s="579" t="s">
        <v>2790</v>
      </c>
      <c r="F14" s="454" t="s">
        <v>2791</v>
      </c>
      <c r="G14" s="454" t="s">
        <v>1060</v>
      </c>
      <c r="H14" s="454" t="s">
        <v>113</v>
      </c>
      <c r="I14" s="459">
        <v>3274</v>
      </c>
      <c r="J14" s="454"/>
      <c r="K14" s="459">
        <v>301187530</v>
      </c>
      <c r="L14" s="574">
        <v>41897</v>
      </c>
      <c r="M14" s="458"/>
      <c r="N14" s="458"/>
      <c r="O14" s="455" t="s">
        <v>2792</v>
      </c>
      <c r="P14" s="456">
        <v>45819</v>
      </c>
    </row>
    <row r="15" spans="1:16" x14ac:dyDescent="0.25">
      <c r="A15" s="458">
        <v>13</v>
      </c>
      <c r="B15" s="454">
        <v>24</v>
      </c>
      <c r="C15" s="458">
        <v>725</v>
      </c>
      <c r="D15" s="458" t="s">
        <v>156</v>
      </c>
      <c r="E15" s="454" t="s">
        <v>2793</v>
      </c>
      <c r="F15" s="458" t="s">
        <v>2794</v>
      </c>
      <c r="G15" s="458" t="s">
        <v>2795</v>
      </c>
      <c r="H15" s="458" t="s">
        <v>113</v>
      </c>
      <c r="I15" s="458">
        <v>1338</v>
      </c>
      <c r="J15" s="458" t="s">
        <v>171</v>
      </c>
      <c r="K15" s="458">
        <v>301591352</v>
      </c>
      <c r="L15" s="577">
        <v>41646</v>
      </c>
      <c r="M15" s="575">
        <v>23145860373</v>
      </c>
      <c r="N15" s="578">
        <v>572061935597</v>
      </c>
      <c r="O15" s="455" t="s">
        <v>2796</v>
      </c>
      <c r="P15" s="456">
        <v>45819</v>
      </c>
    </row>
    <row r="16" spans="1:16" x14ac:dyDescent="0.25">
      <c r="A16" s="458">
        <v>14</v>
      </c>
      <c r="B16" s="454">
        <v>33</v>
      </c>
      <c r="C16" s="458">
        <v>735</v>
      </c>
      <c r="D16" s="458" t="s">
        <v>156</v>
      </c>
      <c r="E16" s="454" t="s">
        <v>2212</v>
      </c>
      <c r="F16" s="458" t="s">
        <v>2797</v>
      </c>
      <c r="G16" s="458" t="s">
        <v>2239</v>
      </c>
      <c r="H16" s="458" t="s">
        <v>113</v>
      </c>
      <c r="I16" s="458">
        <v>3394</v>
      </c>
      <c r="J16" s="458" t="s">
        <v>171</v>
      </c>
      <c r="K16" s="458">
        <v>138364339</v>
      </c>
      <c r="L16" s="577">
        <v>41290</v>
      </c>
      <c r="M16" s="575">
        <v>21161949427</v>
      </c>
      <c r="N16" s="578"/>
      <c r="O16" s="455" t="s">
        <v>2798</v>
      </c>
      <c r="P16" s="456">
        <v>45819</v>
      </c>
    </row>
    <row r="17" spans="1:16" x14ac:dyDescent="0.25">
      <c r="A17" s="458">
        <v>15</v>
      </c>
      <c r="B17" s="454">
        <v>9</v>
      </c>
      <c r="C17" s="458">
        <v>710</v>
      </c>
      <c r="D17" s="458" t="s">
        <v>156</v>
      </c>
      <c r="E17" s="454" t="s">
        <v>2799</v>
      </c>
      <c r="F17" s="458" t="s">
        <v>2800</v>
      </c>
      <c r="G17" s="458" t="s">
        <v>2801</v>
      </c>
      <c r="H17" s="458" t="s">
        <v>113</v>
      </c>
      <c r="I17" s="458">
        <v>2704</v>
      </c>
      <c r="J17" s="458" t="s">
        <v>115</v>
      </c>
      <c r="K17" s="458">
        <v>151577736</v>
      </c>
      <c r="L17" s="577">
        <v>41205</v>
      </c>
      <c r="M17" s="575">
        <v>21344055671</v>
      </c>
      <c r="N17" s="578">
        <v>230695159851</v>
      </c>
      <c r="O17" s="455" t="s">
        <v>2802</v>
      </c>
      <c r="P17" s="456">
        <v>45819</v>
      </c>
    </row>
    <row r="18" spans="1:16" x14ac:dyDescent="0.25">
      <c r="A18" s="458">
        <v>16</v>
      </c>
      <c r="B18" s="454">
        <v>27</v>
      </c>
      <c r="C18" s="458">
        <v>730</v>
      </c>
      <c r="D18" s="458" t="s">
        <v>156</v>
      </c>
      <c r="E18" s="454" t="s">
        <v>2803</v>
      </c>
      <c r="F18" s="458" t="s">
        <v>2804</v>
      </c>
      <c r="G18" s="458" t="s">
        <v>2805</v>
      </c>
      <c r="H18" s="458" t="s">
        <v>113</v>
      </c>
      <c r="I18" s="458">
        <v>2519</v>
      </c>
      <c r="J18" s="458" t="s">
        <v>171</v>
      </c>
      <c r="K18" s="458">
        <v>182002295</v>
      </c>
      <c r="L18" s="577">
        <v>40806</v>
      </c>
      <c r="M18" s="575">
        <v>21219011981</v>
      </c>
      <c r="N18" s="578">
        <v>724299158979</v>
      </c>
      <c r="O18" s="455" t="s">
        <v>2806</v>
      </c>
      <c r="P18" s="456">
        <v>45819</v>
      </c>
    </row>
    <row r="19" spans="1:16" x14ac:dyDescent="0.25">
      <c r="A19" s="458">
        <v>17</v>
      </c>
      <c r="B19" s="454">
        <v>14</v>
      </c>
      <c r="C19" s="458">
        <v>716</v>
      </c>
      <c r="D19" s="458" t="s">
        <v>156</v>
      </c>
      <c r="E19" s="458" t="s">
        <v>2807</v>
      </c>
      <c r="F19" s="458" t="s">
        <v>2808</v>
      </c>
      <c r="G19" s="458" t="s">
        <v>2809</v>
      </c>
      <c r="H19" s="458" t="s">
        <v>136</v>
      </c>
      <c r="I19" s="458">
        <v>1305</v>
      </c>
      <c r="J19" s="458" t="s">
        <v>171</v>
      </c>
      <c r="K19" s="458">
        <v>303877776</v>
      </c>
      <c r="L19" s="577">
        <v>41415</v>
      </c>
      <c r="M19" s="575">
        <v>21413675097</v>
      </c>
      <c r="N19" s="578">
        <v>456956357202</v>
      </c>
      <c r="O19" s="455" t="s">
        <v>2810</v>
      </c>
      <c r="P19" s="456">
        <v>45819</v>
      </c>
    </row>
    <row r="20" spans="1:16" x14ac:dyDescent="0.25">
      <c r="A20" s="458">
        <v>18</v>
      </c>
      <c r="B20" s="454">
        <v>20</v>
      </c>
      <c r="C20" s="458">
        <v>723</v>
      </c>
      <c r="D20" s="458" t="s">
        <v>156</v>
      </c>
      <c r="E20" s="458" t="s">
        <v>2811</v>
      </c>
      <c r="F20" s="458" t="s">
        <v>1556</v>
      </c>
      <c r="G20" s="458" t="s">
        <v>2766</v>
      </c>
      <c r="H20" s="458" t="s">
        <v>113</v>
      </c>
      <c r="I20" s="458">
        <v>1159</v>
      </c>
      <c r="J20" s="458" t="s">
        <v>171</v>
      </c>
      <c r="K20" s="458">
        <v>180698806</v>
      </c>
      <c r="L20" s="577">
        <v>41131</v>
      </c>
      <c r="M20" s="575">
        <v>21561677308</v>
      </c>
      <c r="N20" s="578">
        <v>518924075301</v>
      </c>
      <c r="O20" s="455" t="s">
        <v>2812</v>
      </c>
      <c r="P20" s="456">
        <v>45819</v>
      </c>
    </row>
    <row r="21" spans="1:16" x14ac:dyDescent="0.25">
      <c r="A21" s="458">
        <v>19</v>
      </c>
      <c r="B21" s="454">
        <v>28</v>
      </c>
      <c r="C21" s="458">
        <v>734</v>
      </c>
      <c r="D21" s="458" t="s">
        <v>156</v>
      </c>
      <c r="E21" s="454" t="s">
        <v>2813</v>
      </c>
      <c r="F21" s="458" t="s">
        <v>2814</v>
      </c>
      <c r="G21" s="458" t="s">
        <v>2815</v>
      </c>
      <c r="H21" s="458" t="s">
        <v>113</v>
      </c>
      <c r="I21" s="458">
        <v>1166</v>
      </c>
      <c r="J21" s="458" t="s">
        <v>171</v>
      </c>
      <c r="K21" s="458">
        <v>301114096</v>
      </c>
      <c r="L21" s="577">
        <v>41395</v>
      </c>
      <c r="M21" s="575">
        <v>21504076037</v>
      </c>
      <c r="N21" s="578">
        <v>667700734533</v>
      </c>
      <c r="O21" s="455" t="s">
        <v>2816</v>
      </c>
      <c r="P21" s="456">
        <v>45819</v>
      </c>
    </row>
    <row r="22" spans="1:16" x14ac:dyDescent="0.25">
      <c r="A22" s="458">
        <v>20</v>
      </c>
      <c r="B22" s="454">
        <v>35</v>
      </c>
      <c r="C22" s="458">
        <v>735</v>
      </c>
      <c r="D22" s="458" t="s">
        <v>156</v>
      </c>
      <c r="E22" s="579" t="s">
        <v>2817</v>
      </c>
      <c r="F22" s="458" t="s">
        <v>2818</v>
      </c>
      <c r="G22" s="458" t="s">
        <v>2819</v>
      </c>
      <c r="H22" s="458" t="s">
        <v>113</v>
      </c>
      <c r="I22" s="458">
        <v>1186</v>
      </c>
      <c r="J22" s="458" t="s">
        <v>171</v>
      </c>
      <c r="K22" s="458">
        <v>302521610</v>
      </c>
      <c r="L22" s="577">
        <v>41788</v>
      </c>
      <c r="M22" s="575">
        <v>21113902420</v>
      </c>
      <c r="N22" s="578">
        <v>536811987659</v>
      </c>
      <c r="O22" s="455" t="s">
        <v>2820</v>
      </c>
      <c r="P22" s="456">
        <v>45819</v>
      </c>
    </row>
    <row r="23" spans="1:16" x14ac:dyDescent="0.25">
      <c r="A23" s="458">
        <v>21</v>
      </c>
      <c r="B23" s="454">
        <v>54</v>
      </c>
      <c r="C23" s="454">
        <v>854</v>
      </c>
      <c r="D23" s="454" t="s">
        <v>157</v>
      </c>
      <c r="E23" s="454" t="s">
        <v>2821</v>
      </c>
      <c r="F23" s="454" t="s">
        <v>2822</v>
      </c>
      <c r="G23" s="454" t="s">
        <v>2823</v>
      </c>
      <c r="H23" s="454" t="s">
        <v>113</v>
      </c>
      <c r="I23" s="454">
        <v>2524</v>
      </c>
      <c r="J23" s="454" t="s">
        <v>2824</v>
      </c>
      <c r="K23" s="454">
        <v>116732494</v>
      </c>
      <c r="L23" s="574">
        <v>41151</v>
      </c>
      <c r="M23" s="575">
        <v>21116690101</v>
      </c>
      <c r="N23" s="576">
        <v>187134168370</v>
      </c>
      <c r="O23" s="455" t="s">
        <v>2825</v>
      </c>
      <c r="P23" s="456">
        <v>45819</v>
      </c>
    </row>
    <row r="24" spans="1:16" x14ac:dyDescent="0.25">
      <c r="A24" s="458">
        <v>22</v>
      </c>
      <c r="B24" s="454">
        <v>35</v>
      </c>
      <c r="C24" s="454">
        <v>835</v>
      </c>
      <c r="D24" s="454" t="s">
        <v>157</v>
      </c>
      <c r="E24" s="454" t="s">
        <v>2826</v>
      </c>
      <c r="F24" s="454" t="s">
        <v>2827</v>
      </c>
      <c r="G24" s="454" t="s">
        <v>2828</v>
      </c>
      <c r="H24" s="454" t="s">
        <v>113</v>
      </c>
      <c r="I24" s="454">
        <v>2801</v>
      </c>
      <c r="J24" s="454" t="s">
        <v>171</v>
      </c>
      <c r="K24" s="454">
        <v>156587015</v>
      </c>
      <c r="L24" s="574">
        <v>41016</v>
      </c>
      <c r="M24" s="575">
        <v>21147681239</v>
      </c>
      <c r="N24" s="576">
        <v>713082495515</v>
      </c>
      <c r="O24" s="455" t="s">
        <v>2829</v>
      </c>
      <c r="P24" s="456">
        <v>45819</v>
      </c>
    </row>
    <row r="25" spans="1:16" x14ac:dyDescent="0.25">
      <c r="A25" s="458">
        <v>23</v>
      </c>
      <c r="B25" s="454">
        <v>35</v>
      </c>
      <c r="C25" s="454">
        <v>836</v>
      </c>
      <c r="D25" s="454" t="s">
        <v>157</v>
      </c>
      <c r="E25" s="454" t="s">
        <v>2830</v>
      </c>
      <c r="F25" s="454" t="s">
        <v>2775</v>
      </c>
      <c r="G25" s="454" t="s">
        <v>2776</v>
      </c>
      <c r="H25" s="454" t="s">
        <v>113</v>
      </c>
      <c r="I25" s="454">
        <v>3279</v>
      </c>
      <c r="J25" s="454" t="s">
        <v>171</v>
      </c>
      <c r="K25" s="454">
        <v>301065447</v>
      </c>
      <c r="L25" s="574">
        <v>41263</v>
      </c>
      <c r="M25" s="575">
        <v>21298104164</v>
      </c>
      <c r="N25" s="576">
        <v>580454157382</v>
      </c>
      <c r="O25" s="455" t="s">
        <v>2831</v>
      </c>
      <c r="P25" s="456">
        <v>45819</v>
      </c>
    </row>
    <row r="26" spans="1:16" x14ac:dyDescent="0.25">
      <c r="A26" s="458">
        <v>24</v>
      </c>
      <c r="B26" s="454">
        <v>43</v>
      </c>
      <c r="C26" s="454">
        <v>845</v>
      </c>
      <c r="D26" s="454" t="s">
        <v>157</v>
      </c>
      <c r="E26" s="454" t="s">
        <v>2832</v>
      </c>
      <c r="F26" s="454" t="s">
        <v>2833</v>
      </c>
      <c r="G26" s="454" t="s">
        <v>2834</v>
      </c>
      <c r="H26" s="454" t="s">
        <v>113</v>
      </c>
      <c r="I26" s="454">
        <v>3012</v>
      </c>
      <c r="J26" s="454" t="s">
        <v>171</v>
      </c>
      <c r="K26" s="454">
        <v>197170237</v>
      </c>
      <c r="L26" s="574">
        <v>41473</v>
      </c>
      <c r="M26" s="575">
        <v>21531365648</v>
      </c>
      <c r="N26" s="576">
        <v>105559694981</v>
      </c>
      <c r="O26" s="455" t="s">
        <v>2835</v>
      </c>
      <c r="P26" s="456">
        <v>45819</v>
      </c>
    </row>
    <row r="27" spans="1:16" x14ac:dyDescent="0.25">
      <c r="A27" s="458">
        <v>25</v>
      </c>
      <c r="B27" s="454">
        <v>42</v>
      </c>
      <c r="C27" s="454">
        <v>844</v>
      </c>
      <c r="D27" s="454" t="s">
        <v>157</v>
      </c>
      <c r="E27" s="454" t="s">
        <v>2836</v>
      </c>
      <c r="F27" s="454" t="s">
        <v>1735</v>
      </c>
      <c r="G27" s="454" t="s">
        <v>1736</v>
      </c>
      <c r="H27" s="454" t="s">
        <v>113</v>
      </c>
      <c r="I27" s="454">
        <v>3239</v>
      </c>
      <c r="J27" s="454" t="s">
        <v>171</v>
      </c>
      <c r="K27" s="454">
        <v>196274950</v>
      </c>
      <c r="L27" s="574">
        <v>41261</v>
      </c>
      <c r="M27" s="575">
        <v>21738453396</v>
      </c>
      <c r="N27" s="576">
        <v>516462760080</v>
      </c>
      <c r="O27" s="455" t="s">
        <v>2837</v>
      </c>
      <c r="P27" s="456">
        <v>45819</v>
      </c>
    </row>
    <row r="28" spans="1:16" x14ac:dyDescent="0.25">
      <c r="A28" s="458">
        <v>26</v>
      </c>
      <c r="B28" s="454">
        <v>10</v>
      </c>
      <c r="C28" s="454">
        <v>511</v>
      </c>
      <c r="D28" s="454" t="s">
        <v>154</v>
      </c>
      <c r="E28" s="454" t="s">
        <v>2838</v>
      </c>
      <c r="F28" s="454" t="s">
        <v>2839</v>
      </c>
      <c r="G28" s="454" t="s">
        <v>2840</v>
      </c>
      <c r="H28" s="454" t="s">
        <v>136</v>
      </c>
      <c r="I28" s="454">
        <v>1707</v>
      </c>
      <c r="J28" s="454" t="s">
        <v>171</v>
      </c>
      <c r="K28" s="454">
        <v>304158910</v>
      </c>
      <c r="L28" s="574">
        <v>42251</v>
      </c>
      <c r="M28" s="575">
        <v>21105306531</v>
      </c>
      <c r="N28" s="576">
        <v>432294374677</v>
      </c>
      <c r="O28" s="455" t="s">
        <v>2841</v>
      </c>
      <c r="P28" s="456">
        <v>45819</v>
      </c>
    </row>
    <row r="29" spans="1:16" x14ac:dyDescent="0.25">
      <c r="A29" s="458">
        <v>27</v>
      </c>
      <c r="B29" s="454">
        <v>9</v>
      </c>
      <c r="C29" s="454">
        <v>510</v>
      </c>
      <c r="D29" s="454" t="s">
        <v>154</v>
      </c>
      <c r="E29" s="454" t="s">
        <v>2842</v>
      </c>
      <c r="F29" s="454" t="s">
        <v>1209</v>
      </c>
      <c r="G29" s="454" t="s">
        <v>1210</v>
      </c>
      <c r="H29" s="454" t="s">
        <v>136</v>
      </c>
      <c r="I29" s="454">
        <v>2517</v>
      </c>
      <c r="J29" s="454" t="s">
        <v>171</v>
      </c>
      <c r="K29" s="454">
        <v>304158903</v>
      </c>
      <c r="L29" s="574">
        <v>42634</v>
      </c>
      <c r="M29" s="575">
        <v>21090514000</v>
      </c>
      <c r="N29" s="576">
        <v>834620763547</v>
      </c>
      <c r="O29" s="455" t="s">
        <v>2843</v>
      </c>
      <c r="P29" s="456">
        <v>45819</v>
      </c>
    </row>
    <row r="30" spans="1:16" x14ac:dyDescent="0.25">
      <c r="A30" s="458">
        <v>28</v>
      </c>
      <c r="B30" s="454">
        <v>8</v>
      </c>
      <c r="C30" s="454">
        <v>208</v>
      </c>
      <c r="D30" s="454" t="s">
        <v>128</v>
      </c>
      <c r="E30" s="454" t="s">
        <v>2844</v>
      </c>
      <c r="F30" s="454" t="s">
        <v>2845</v>
      </c>
      <c r="G30" s="454" t="s">
        <v>729</v>
      </c>
      <c r="H30" s="454" t="s">
        <v>136</v>
      </c>
      <c r="I30" s="454">
        <v>2538</v>
      </c>
      <c r="J30" s="454" t="s">
        <v>171</v>
      </c>
      <c r="K30" s="454">
        <v>312552320</v>
      </c>
      <c r="L30" s="454" t="s">
        <v>2846</v>
      </c>
      <c r="M30" s="454" t="s">
        <v>2847</v>
      </c>
      <c r="N30" s="580">
        <v>298334126330</v>
      </c>
      <c r="O30" s="455" t="s">
        <v>2848</v>
      </c>
      <c r="P30" s="456">
        <v>45849</v>
      </c>
    </row>
    <row r="31" spans="1:16" x14ac:dyDescent="0.25">
      <c r="A31" s="458">
        <v>29</v>
      </c>
      <c r="B31" s="454">
        <v>29</v>
      </c>
      <c r="C31" s="454" t="s">
        <v>448</v>
      </c>
      <c r="D31" s="454" t="s">
        <v>149</v>
      </c>
      <c r="E31" s="454" t="s">
        <v>2849</v>
      </c>
      <c r="F31" s="454" t="s">
        <v>655</v>
      </c>
      <c r="G31" s="454" t="s">
        <v>656</v>
      </c>
      <c r="H31" s="454" t="s">
        <v>136</v>
      </c>
      <c r="I31" s="454">
        <v>3413</v>
      </c>
      <c r="J31" s="454" t="s">
        <v>115</v>
      </c>
      <c r="K31" s="454"/>
      <c r="L31" s="574">
        <v>44212</v>
      </c>
      <c r="M31" s="458">
        <v>22933994849</v>
      </c>
      <c r="N31" s="576">
        <v>636938572120</v>
      </c>
      <c r="O31" s="455">
        <v>3654</v>
      </c>
      <c r="P31" s="456">
        <v>44540</v>
      </c>
    </row>
    <row r="32" spans="1:16" x14ac:dyDescent="0.25">
      <c r="A32" s="458">
        <v>30</v>
      </c>
      <c r="B32" s="454">
        <v>29</v>
      </c>
      <c r="C32" s="454" t="s">
        <v>315</v>
      </c>
      <c r="D32" s="454" t="s">
        <v>149</v>
      </c>
      <c r="E32" s="454" t="s">
        <v>2850</v>
      </c>
      <c r="F32" s="454" t="s">
        <v>2851</v>
      </c>
      <c r="G32" s="454" t="s">
        <v>2852</v>
      </c>
      <c r="H32" s="454" t="s">
        <v>113</v>
      </c>
      <c r="I32" s="454">
        <v>3614</v>
      </c>
      <c r="J32" s="454" t="s">
        <v>171</v>
      </c>
      <c r="K32" s="454"/>
      <c r="L32" s="574">
        <v>44091</v>
      </c>
      <c r="M32" s="458" t="s">
        <v>2853</v>
      </c>
      <c r="N32" s="576">
        <v>741833919855</v>
      </c>
      <c r="O32" s="455">
        <v>3655</v>
      </c>
      <c r="P32" s="456">
        <v>44540</v>
      </c>
    </row>
    <row r="33" spans="1:16" x14ac:dyDescent="0.25">
      <c r="A33" s="458">
        <v>31</v>
      </c>
      <c r="B33" s="454">
        <v>13</v>
      </c>
      <c r="C33" s="454" t="s">
        <v>530</v>
      </c>
      <c r="D33" s="454" t="s">
        <v>150</v>
      </c>
      <c r="E33" s="454" t="s">
        <v>2854</v>
      </c>
      <c r="F33" s="454" t="s">
        <v>1209</v>
      </c>
      <c r="G33" s="454" t="s">
        <v>2855</v>
      </c>
      <c r="H33" s="454" t="s">
        <v>136</v>
      </c>
      <c r="I33" s="454">
        <v>3314</v>
      </c>
      <c r="J33" s="454" t="s">
        <v>171</v>
      </c>
      <c r="K33" s="454"/>
      <c r="L33" s="574">
        <v>44224</v>
      </c>
      <c r="M33" s="458" t="s">
        <v>2856</v>
      </c>
      <c r="N33" s="576">
        <v>606980397918</v>
      </c>
      <c r="O33" s="455">
        <v>3657</v>
      </c>
      <c r="P33" s="456">
        <v>44540</v>
      </c>
    </row>
    <row r="34" spans="1:16" x14ac:dyDescent="0.25">
      <c r="A34" s="458">
        <v>32</v>
      </c>
      <c r="B34" s="454">
        <v>17</v>
      </c>
      <c r="C34" s="454" t="s">
        <v>548</v>
      </c>
      <c r="D34" s="454" t="s">
        <v>150</v>
      </c>
      <c r="E34" s="454" t="s">
        <v>2857</v>
      </c>
      <c r="F34" s="454" t="s">
        <v>1108</v>
      </c>
      <c r="G34" s="454" t="s">
        <v>1109</v>
      </c>
      <c r="H34" s="454" t="s">
        <v>113</v>
      </c>
      <c r="I34" s="454">
        <v>2997</v>
      </c>
      <c r="J34" s="454" t="s">
        <v>171</v>
      </c>
      <c r="K34" s="454">
        <v>31766093</v>
      </c>
      <c r="L34" s="574">
        <v>43991</v>
      </c>
      <c r="M34" s="458" t="s">
        <v>2858</v>
      </c>
      <c r="N34" s="576">
        <v>487032356558</v>
      </c>
      <c r="O34" s="455">
        <v>3659</v>
      </c>
      <c r="P34" s="456">
        <v>44540</v>
      </c>
    </row>
    <row r="35" spans="1:16" x14ac:dyDescent="0.25">
      <c r="A35" s="458">
        <v>34</v>
      </c>
      <c r="B35" s="454">
        <v>9</v>
      </c>
      <c r="C35" s="454">
        <v>109</v>
      </c>
      <c r="D35" s="454" t="s">
        <v>151</v>
      </c>
      <c r="E35" s="454" t="s">
        <v>2859</v>
      </c>
      <c r="F35" s="454" t="s">
        <v>2860</v>
      </c>
      <c r="G35" s="454" t="s">
        <v>2861</v>
      </c>
      <c r="H35" s="454" t="s">
        <v>136</v>
      </c>
      <c r="I35" s="454">
        <v>3414</v>
      </c>
      <c r="J35" s="454" t="s">
        <v>171</v>
      </c>
      <c r="K35" s="454">
        <v>313468563</v>
      </c>
      <c r="L35" s="574">
        <v>43684</v>
      </c>
      <c r="M35" s="458" t="s">
        <v>2862</v>
      </c>
      <c r="N35" s="576"/>
      <c r="O35" s="455">
        <v>3661</v>
      </c>
      <c r="P35" s="456">
        <v>44541</v>
      </c>
    </row>
    <row r="36" spans="1:16" x14ac:dyDescent="0.25">
      <c r="A36" s="458">
        <v>35</v>
      </c>
      <c r="B36" s="454">
        <v>9</v>
      </c>
      <c r="C36" s="454">
        <v>110</v>
      </c>
      <c r="D36" s="454" t="s">
        <v>151</v>
      </c>
      <c r="E36" s="454" t="s">
        <v>2863</v>
      </c>
      <c r="F36" s="454" t="s">
        <v>2864</v>
      </c>
      <c r="G36" s="454" t="s">
        <v>2865</v>
      </c>
      <c r="H36" s="454" t="s">
        <v>136</v>
      </c>
      <c r="I36" s="454">
        <v>3024</v>
      </c>
      <c r="J36" s="454" t="s">
        <v>171</v>
      </c>
      <c r="K36" s="454">
        <v>313468563</v>
      </c>
      <c r="L36" s="574">
        <v>43534</v>
      </c>
      <c r="M36" s="458" t="s">
        <v>2866</v>
      </c>
      <c r="N36" s="576">
        <v>432156813243</v>
      </c>
      <c r="O36" s="455">
        <v>3662</v>
      </c>
      <c r="P36" s="456">
        <v>44541</v>
      </c>
    </row>
    <row r="37" spans="1:16" x14ac:dyDescent="0.25">
      <c r="A37" s="458">
        <v>36</v>
      </c>
      <c r="B37" s="454">
        <v>26</v>
      </c>
      <c r="C37" s="454">
        <v>129</v>
      </c>
      <c r="D37" s="454" t="s">
        <v>151</v>
      </c>
      <c r="E37" s="454" t="s">
        <v>2867</v>
      </c>
      <c r="F37" s="454" t="s">
        <v>1355</v>
      </c>
      <c r="G37" s="454" t="s">
        <v>1356</v>
      </c>
      <c r="H37" s="454" t="s">
        <v>113</v>
      </c>
      <c r="I37" s="454">
        <v>3032</v>
      </c>
      <c r="J37" s="454" t="s">
        <v>171</v>
      </c>
      <c r="K37" s="454">
        <v>366938453</v>
      </c>
      <c r="L37" s="574">
        <v>43768</v>
      </c>
      <c r="M37" s="458" t="s">
        <v>2868</v>
      </c>
      <c r="N37" s="576">
        <v>344878376954</v>
      </c>
      <c r="O37" s="455">
        <v>3663</v>
      </c>
      <c r="P37" s="456">
        <v>44541</v>
      </c>
    </row>
    <row r="38" spans="1:16" x14ac:dyDescent="0.25">
      <c r="A38" s="458">
        <v>37</v>
      </c>
      <c r="B38" s="454"/>
      <c r="C38" s="454"/>
      <c r="D38" s="454" t="s">
        <v>152</v>
      </c>
      <c r="E38" s="454" t="s">
        <v>2869</v>
      </c>
      <c r="F38" s="454" t="s">
        <v>2870</v>
      </c>
      <c r="G38" s="454" t="s">
        <v>2871</v>
      </c>
      <c r="H38" s="454" t="s">
        <v>113</v>
      </c>
      <c r="I38" s="454">
        <v>2582</v>
      </c>
      <c r="J38" s="454" t="s">
        <v>171</v>
      </c>
      <c r="K38" s="454">
        <v>313151291</v>
      </c>
      <c r="L38" s="581">
        <v>42912</v>
      </c>
      <c r="M38" s="458" t="s">
        <v>2872</v>
      </c>
      <c r="N38" s="576">
        <v>800369014345</v>
      </c>
      <c r="O38" s="455">
        <v>3664</v>
      </c>
      <c r="P38" s="456">
        <v>44544</v>
      </c>
    </row>
    <row r="39" spans="1:16" x14ac:dyDescent="0.25">
      <c r="A39" s="458">
        <v>38</v>
      </c>
      <c r="B39" s="454"/>
      <c r="C39" s="454"/>
      <c r="D39" s="454" t="s">
        <v>152</v>
      </c>
      <c r="E39" s="454" t="s">
        <v>2873</v>
      </c>
      <c r="F39" s="454" t="s">
        <v>1108</v>
      </c>
      <c r="G39" s="454" t="s">
        <v>1109</v>
      </c>
      <c r="H39" s="454" t="s">
        <v>136</v>
      </c>
      <c r="I39" s="454">
        <v>2543</v>
      </c>
      <c r="J39" s="454" t="s">
        <v>171</v>
      </c>
      <c r="K39" s="454">
        <v>311258413</v>
      </c>
      <c r="L39" s="581">
        <v>43098</v>
      </c>
      <c r="M39" s="458" t="s">
        <v>2874</v>
      </c>
      <c r="N39" s="576">
        <v>153427595154</v>
      </c>
      <c r="O39" s="455">
        <v>3665</v>
      </c>
      <c r="P39" s="456">
        <v>44544</v>
      </c>
    </row>
    <row r="40" spans="1:16" x14ac:dyDescent="0.25">
      <c r="A40" s="458">
        <v>39</v>
      </c>
      <c r="B40" s="454"/>
      <c r="C40" s="454"/>
      <c r="D40" s="454" t="s">
        <v>153</v>
      </c>
      <c r="E40" s="454" t="s">
        <v>2875</v>
      </c>
      <c r="F40" s="454" t="s">
        <v>2833</v>
      </c>
      <c r="G40" s="454" t="s">
        <v>2834</v>
      </c>
      <c r="H40" s="454" t="s">
        <v>113</v>
      </c>
      <c r="I40" s="454">
        <v>3011</v>
      </c>
      <c r="J40" s="454" t="s">
        <v>171</v>
      </c>
      <c r="K40" s="454">
        <v>316120677</v>
      </c>
      <c r="L40" s="574">
        <v>42927</v>
      </c>
      <c r="M40" s="575">
        <v>23321423277</v>
      </c>
      <c r="N40" s="578"/>
      <c r="O40" s="455">
        <v>3666</v>
      </c>
      <c r="P40" s="456">
        <v>44544</v>
      </c>
    </row>
    <row r="41" spans="1:16" x14ac:dyDescent="0.25">
      <c r="A41" s="458">
        <v>40</v>
      </c>
      <c r="B41" s="454">
        <v>39</v>
      </c>
      <c r="C41" s="454"/>
      <c r="D41" s="454" t="s">
        <v>153</v>
      </c>
      <c r="E41" s="454" t="s">
        <v>2876</v>
      </c>
      <c r="F41" s="454" t="s">
        <v>1334</v>
      </c>
      <c r="G41" s="454"/>
      <c r="H41" s="454" t="s">
        <v>136</v>
      </c>
      <c r="I41" s="454">
        <v>3610</v>
      </c>
      <c r="J41" s="454" t="s">
        <v>171</v>
      </c>
      <c r="K41" s="454"/>
      <c r="L41" s="454"/>
      <c r="M41" s="454"/>
      <c r="N41" s="454"/>
      <c r="O41" s="455">
        <v>3667</v>
      </c>
      <c r="P41" s="456">
        <v>44544</v>
      </c>
    </row>
    <row r="42" spans="1:16" x14ac:dyDescent="0.25">
      <c r="A42" s="458">
        <v>41</v>
      </c>
      <c r="B42" s="454"/>
      <c r="C42" s="454"/>
      <c r="D42" s="454" t="s">
        <v>154</v>
      </c>
      <c r="E42" s="454" t="s">
        <v>2877</v>
      </c>
      <c r="F42" s="454" t="s">
        <v>2878</v>
      </c>
      <c r="G42" s="454" t="s">
        <v>1543</v>
      </c>
      <c r="H42" s="454" t="s">
        <v>136</v>
      </c>
      <c r="I42" s="454">
        <v>3280</v>
      </c>
      <c r="J42" s="454" t="s">
        <v>171</v>
      </c>
      <c r="K42" s="454">
        <v>199749014</v>
      </c>
      <c r="L42" s="574">
        <v>42129</v>
      </c>
      <c r="M42" s="575">
        <v>21392976177</v>
      </c>
      <c r="N42" s="576">
        <v>736586234227</v>
      </c>
      <c r="O42" s="455">
        <v>3668</v>
      </c>
      <c r="P42" s="456">
        <v>44544</v>
      </c>
    </row>
    <row r="43" spans="1:16" x14ac:dyDescent="0.25">
      <c r="A43" s="458">
        <v>42</v>
      </c>
      <c r="B43" s="454">
        <v>47</v>
      </c>
      <c r="C43" s="454"/>
      <c r="D43" s="454" t="s">
        <v>154</v>
      </c>
      <c r="E43" s="454" t="s">
        <v>2879</v>
      </c>
      <c r="F43" s="454" t="s">
        <v>745</v>
      </c>
      <c r="G43" s="454" t="s">
        <v>746</v>
      </c>
      <c r="H43" s="454" t="s">
        <v>136</v>
      </c>
      <c r="I43" s="454">
        <v>3270</v>
      </c>
      <c r="J43" s="454" t="s">
        <v>171</v>
      </c>
      <c r="K43" s="454">
        <v>199749013</v>
      </c>
      <c r="L43" s="574">
        <v>42140</v>
      </c>
      <c r="M43" s="575">
        <v>21440071596</v>
      </c>
      <c r="N43" s="576">
        <v>987527921229</v>
      </c>
      <c r="O43" s="455">
        <v>3669</v>
      </c>
      <c r="P43" s="456">
        <v>44544</v>
      </c>
    </row>
    <row r="44" spans="1:16" x14ac:dyDescent="0.25">
      <c r="A44" s="458">
        <v>43</v>
      </c>
      <c r="B44" s="454"/>
      <c r="C44" s="454"/>
      <c r="D44" s="454" t="s">
        <v>154</v>
      </c>
      <c r="E44" s="454" t="s">
        <v>2880</v>
      </c>
      <c r="F44" s="454" t="s">
        <v>1430</v>
      </c>
      <c r="G44" s="454" t="s">
        <v>1431</v>
      </c>
      <c r="H44" s="454" t="s">
        <v>136</v>
      </c>
      <c r="I44" s="454">
        <v>3271</v>
      </c>
      <c r="J44" s="454" t="s">
        <v>171</v>
      </c>
      <c r="K44" s="454">
        <v>197625425</v>
      </c>
      <c r="L44" s="574">
        <v>41970</v>
      </c>
      <c r="M44" s="575">
        <v>21171073067</v>
      </c>
      <c r="N44" s="576">
        <v>563107596102</v>
      </c>
      <c r="O44" s="455">
        <v>3670</v>
      </c>
      <c r="P44" s="456">
        <v>44544</v>
      </c>
    </row>
    <row r="45" spans="1:16" x14ac:dyDescent="0.25">
      <c r="A45" s="458">
        <v>44</v>
      </c>
      <c r="B45" s="454">
        <v>39</v>
      </c>
      <c r="C45" s="454">
        <v>439</v>
      </c>
      <c r="D45" s="454" t="s">
        <v>153</v>
      </c>
      <c r="E45" s="582" t="s">
        <v>2881</v>
      </c>
      <c r="F45" s="582" t="s">
        <v>2882</v>
      </c>
      <c r="G45" s="582" t="s">
        <v>2883</v>
      </c>
      <c r="H45" s="454" t="s">
        <v>113</v>
      </c>
      <c r="I45" s="454">
        <v>3695</v>
      </c>
      <c r="J45" s="454" t="s">
        <v>171</v>
      </c>
      <c r="K45" s="454">
        <v>21884067</v>
      </c>
      <c r="L45" s="574">
        <v>42587</v>
      </c>
      <c r="M45" s="454">
        <v>21682063167</v>
      </c>
      <c r="N45" s="459">
        <v>387692767150</v>
      </c>
      <c r="O45" s="455">
        <v>3671</v>
      </c>
      <c r="P45" s="456">
        <v>46043</v>
      </c>
    </row>
  </sheetData>
  <pageMargins left="0.7" right="0.7" top="0.75" bottom="0.75" header="0.3" footer="0.3"/>
  <pageSetup scale="44" orientation="portrait" r:id="rId1"/>
  <colBreaks count="1" manualBreakCount="1">
    <brk id="16" min="1" max="22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CancelTC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495300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36863-326E-468D-A562-C8B1D6FFB8D4}">
  <sheetPr codeName="Sheet19">
    <pageSetUpPr fitToPage="1"/>
  </sheetPr>
  <dimension ref="A1:O10000"/>
  <sheetViews>
    <sheetView view="pageBreakPreview" topLeftCell="A7" zoomScale="106" zoomScaleNormal="100" zoomScaleSheetLayoutView="106" workbookViewId="0">
      <selection activeCell="F46" sqref="F46"/>
    </sheetView>
  </sheetViews>
  <sheetFormatPr defaultRowHeight="15" x14ac:dyDescent="0.25"/>
  <cols>
    <col min="1" max="1" width="4" style="18" bestFit="1" customWidth="1"/>
    <col min="2" max="2" width="12" style="18" bestFit="1" customWidth="1"/>
    <col min="3" max="3" width="8.28515625" style="18" bestFit="1" customWidth="1"/>
    <col min="4" max="4" width="22.140625" style="18" bestFit="1" customWidth="1"/>
    <col min="5" max="5" width="26.85546875" style="19" bestFit="1" customWidth="1"/>
    <col min="6" max="6" width="26" style="19" bestFit="1" customWidth="1"/>
    <col min="7" max="7" width="10.85546875" style="18" bestFit="1" customWidth="1"/>
    <col min="8" max="8" width="10.28515625" style="18" bestFit="1" customWidth="1"/>
    <col min="9" max="9" width="6.85546875" style="18" bestFit="1" customWidth="1"/>
    <col min="10" max="10" width="12.140625" style="18" bestFit="1" customWidth="1"/>
    <col min="11" max="11" width="12.5703125" style="18" bestFit="1" customWidth="1"/>
    <col min="12" max="12" width="14.7109375" style="18" bestFit="1" customWidth="1"/>
    <col min="13" max="13" width="17.28515625" style="352" bestFit="1" customWidth="1"/>
    <col min="14" max="14" width="14.42578125" style="18" bestFit="1" customWidth="1"/>
    <col min="15" max="15" width="13.85546875" style="79" bestFit="1" customWidth="1"/>
  </cols>
  <sheetData>
    <row r="1" spans="1:15" ht="29.25" thickBot="1" x14ac:dyDescent="0.3">
      <c r="A1" s="674" t="s">
        <v>2884</v>
      </c>
      <c r="B1" s="674"/>
      <c r="C1" s="674"/>
      <c r="D1" s="674"/>
      <c r="E1" s="674"/>
      <c r="F1" s="674"/>
      <c r="G1" s="674"/>
      <c r="H1" s="674"/>
      <c r="I1" s="674"/>
      <c r="J1" s="674"/>
      <c r="K1" s="674"/>
      <c r="L1" s="674"/>
      <c r="M1" s="674"/>
      <c r="N1" s="674"/>
    </row>
    <row r="2" spans="1:15" ht="32.25" thickBot="1" x14ac:dyDescent="0.3">
      <c r="A2" s="351" t="s">
        <v>176</v>
      </c>
      <c r="B2" s="351" t="s">
        <v>127</v>
      </c>
      <c r="C2" s="351" t="s">
        <v>125</v>
      </c>
      <c r="D2" s="351" t="s">
        <v>129</v>
      </c>
      <c r="E2" s="351" t="s">
        <v>131</v>
      </c>
      <c r="F2" s="351" t="s">
        <v>133</v>
      </c>
      <c r="G2" s="351" t="s">
        <v>135</v>
      </c>
      <c r="H2" s="351" t="s">
        <v>137</v>
      </c>
      <c r="I2" s="351" t="s">
        <v>138</v>
      </c>
      <c r="J2" s="351" t="s">
        <v>139</v>
      </c>
      <c r="K2" s="351" t="s">
        <v>140</v>
      </c>
      <c r="L2" s="351" t="s">
        <v>142</v>
      </c>
      <c r="M2" s="353" t="s">
        <v>175</v>
      </c>
      <c r="N2" s="350" t="s">
        <v>177</v>
      </c>
    </row>
    <row r="3" spans="1:15" x14ac:dyDescent="0.25">
      <c r="A3" s="364">
        <v>1</v>
      </c>
      <c r="B3" s="364">
        <v>2</v>
      </c>
      <c r="C3" s="364">
        <v>3</v>
      </c>
      <c r="D3" s="364">
        <v>4</v>
      </c>
      <c r="E3" s="364">
        <v>5</v>
      </c>
      <c r="F3" s="364">
        <v>6</v>
      </c>
      <c r="G3" s="364">
        <v>7</v>
      </c>
      <c r="H3" s="364">
        <v>8</v>
      </c>
      <c r="I3" s="364">
        <v>9</v>
      </c>
      <c r="J3" s="364">
        <v>10</v>
      </c>
      <c r="K3" s="364">
        <v>11</v>
      </c>
      <c r="L3" s="364">
        <v>12</v>
      </c>
      <c r="M3" s="365">
        <v>13</v>
      </c>
      <c r="N3" s="364">
        <v>14</v>
      </c>
    </row>
    <row r="4" spans="1:15" ht="15.75" x14ac:dyDescent="0.25">
      <c r="A4" s="366">
        <v>1</v>
      </c>
      <c r="B4" s="366" t="s">
        <v>315</v>
      </c>
      <c r="C4" s="374" t="s">
        <v>149</v>
      </c>
      <c r="D4" s="375" t="s">
        <v>316</v>
      </c>
      <c r="E4" s="375" t="s">
        <v>317</v>
      </c>
      <c r="F4" s="375" t="s">
        <v>318</v>
      </c>
      <c r="G4" s="374" t="s">
        <v>136</v>
      </c>
      <c r="H4" s="374">
        <v>3572</v>
      </c>
      <c r="I4" s="374" t="s">
        <v>115</v>
      </c>
      <c r="J4" s="374">
        <v>313691317</v>
      </c>
      <c r="K4" s="376">
        <v>43869</v>
      </c>
      <c r="L4" s="377">
        <v>22758914928</v>
      </c>
      <c r="M4" s="378">
        <v>963139956029</v>
      </c>
      <c r="N4" s="379">
        <v>44030</v>
      </c>
      <c r="O4" s="354"/>
    </row>
    <row r="5" spans="1:15" ht="15.75" x14ac:dyDescent="0.25">
      <c r="A5" s="366">
        <v>2</v>
      </c>
      <c r="B5" s="366" t="s">
        <v>320</v>
      </c>
      <c r="C5" s="374" t="s">
        <v>149</v>
      </c>
      <c r="D5" s="375" t="s">
        <v>321</v>
      </c>
      <c r="E5" s="375" t="s">
        <v>322</v>
      </c>
      <c r="F5" s="375" t="s">
        <v>318</v>
      </c>
      <c r="G5" s="374" t="s">
        <v>113</v>
      </c>
      <c r="H5" s="374">
        <v>3407</v>
      </c>
      <c r="I5" s="374" t="s">
        <v>115</v>
      </c>
      <c r="J5" s="374"/>
      <c r="K5" s="376">
        <v>43956</v>
      </c>
      <c r="L5" s="377">
        <v>22813788575</v>
      </c>
      <c r="M5" s="378">
        <v>919121417458</v>
      </c>
      <c r="N5" s="379">
        <v>44019</v>
      </c>
      <c r="O5" s="355"/>
    </row>
    <row r="6" spans="1:15" ht="15.75" x14ac:dyDescent="0.25">
      <c r="A6" s="366">
        <v>3</v>
      </c>
      <c r="B6" s="366">
        <v>101</v>
      </c>
      <c r="C6" s="380" t="s">
        <v>151</v>
      </c>
      <c r="D6" s="381" t="s">
        <v>604</v>
      </c>
      <c r="E6" s="381" t="s">
        <v>605</v>
      </c>
      <c r="F6" s="381" t="s">
        <v>606</v>
      </c>
      <c r="G6" s="380" t="s">
        <v>136</v>
      </c>
      <c r="H6" s="380">
        <v>2691</v>
      </c>
      <c r="I6" s="380" t="s">
        <v>115</v>
      </c>
      <c r="J6" s="380">
        <v>31309428</v>
      </c>
      <c r="K6" s="382">
        <v>43052</v>
      </c>
      <c r="L6" s="380">
        <v>22813264819</v>
      </c>
      <c r="M6" s="385">
        <v>959194436294</v>
      </c>
      <c r="N6" s="382">
        <v>44768</v>
      </c>
      <c r="O6" s="355"/>
    </row>
    <row r="7" spans="1:15" ht="15.75" x14ac:dyDescent="0.25">
      <c r="A7" s="366">
        <v>4</v>
      </c>
      <c r="B7" s="366">
        <v>205</v>
      </c>
      <c r="C7" s="380" t="s">
        <v>128</v>
      </c>
      <c r="D7" s="381" t="s">
        <v>130</v>
      </c>
      <c r="E7" s="381" t="s">
        <v>132</v>
      </c>
      <c r="F7" s="381" t="s">
        <v>134</v>
      </c>
      <c r="G7" s="380" t="s">
        <v>136</v>
      </c>
      <c r="H7" s="380">
        <v>3666</v>
      </c>
      <c r="I7" s="380" t="s">
        <v>115</v>
      </c>
      <c r="J7" s="380">
        <v>306896759</v>
      </c>
      <c r="K7" s="382" t="s">
        <v>141</v>
      </c>
      <c r="L7" s="380">
        <v>23077545742</v>
      </c>
      <c r="M7" s="385"/>
      <c r="N7" s="382"/>
      <c r="O7" s="355"/>
    </row>
    <row r="8" spans="1:15" ht="15.75" x14ac:dyDescent="0.25">
      <c r="A8" s="366">
        <v>5</v>
      </c>
      <c r="B8" s="366">
        <v>302</v>
      </c>
      <c r="C8" s="380" t="s">
        <v>152</v>
      </c>
      <c r="D8" s="381" t="s">
        <v>820</v>
      </c>
      <c r="E8" s="381" t="s">
        <v>821</v>
      </c>
      <c r="F8" s="381" t="s">
        <v>822</v>
      </c>
      <c r="G8" s="380" t="s">
        <v>113</v>
      </c>
      <c r="H8" s="380">
        <v>3669</v>
      </c>
      <c r="I8" s="380" t="s">
        <v>115</v>
      </c>
      <c r="J8" s="380">
        <v>306896761</v>
      </c>
      <c r="K8" s="410">
        <v>42761</v>
      </c>
      <c r="L8" s="386">
        <v>23127157623</v>
      </c>
      <c r="M8" s="378"/>
      <c r="N8" s="379"/>
      <c r="O8" s="355"/>
    </row>
    <row r="9" spans="1:15" ht="15.75" x14ac:dyDescent="0.25">
      <c r="A9" s="366">
        <v>6</v>
      </c>
      <c r="B9" s="366">
        <v>303</v>
      </c>
      <c r="C9" s="374" t="s">
        <v>152</v>
      </c>
      <c r="D9" s="375" t="s">
        <v>823</v>
      </c>
      <c r="E9" s="375" t="s">
        <v>824</v>
      </c>
      <c r="F9" s="375" t="s">
        <v>825</v>
      </c>
      <c r="G9" s="374" t="s">
        <v>113</v>
      </c>
      <c r="H9" s="374">
        <v>3190</v>
      </c>
      <c r="I9" s="374" t="s">
        <v>115</v>
      </c>
      <c r="J9" s="374">
        <v>319202288</v>
      </c>
      <c r="K9" s="383" t="s">
        <v>826</v>
      </c>
      <c r="L9" s="377" t="s">
        <v>827</v>
      </c>
      <c r="M9" s="378">
        <v>224573166039</v>
      </c>
      <c r="N9" s="379">
        <v>45133</v>
      </c>
      <c r="O9" s="354"/>
    </row>
    <row r="10" spans="1:15" ht="15.75" x14ac:dyDescent="0.25">
      <c r="A10" s="366">
        <v>7</v>
      </c>
      <c r="B10" s="366">
        <v>304</v>
      </c>
      <c r="C10" s="374" t="s">
        <v>152</v>
      </c>
      <c r="D10" s="375" t="s">
        <v>828</v>
      </c>
      <c r="E10" s="375" t="s">
        <v>829</v>
      </c>
      <c r="F10" s="375" t="s">
        <v>830</v>
      </c>
      <c r="G10" s="374" t="s">
        <v>113</v>
      </c>
      <c r="H10" s="374">
        <v>2671</v>
      </c>
      <c r="I10" s="374" t="s">
        <v>115</v>
      </c>
      <c r="J10" s="374">
        <v>312355512</v>
      </c>
      <c r="K10" s="383">
        <v>42411</v>
      </c>
      <c r="L10" s="377" t="s">
        <v>831</v>
      </c>
      <c r="M10" s="378">
        <v>750646214397</v>
      </c>
      <c r="N10" s="379">
        <v>44761</v>
      </c>
      <c r="O10" s="355"/>
    </row>
    <row r="11" spans="1:15" ht="15.75" x14ac:dyDescent="0.25">
      <c r="A11" s="366">
        <v>8</v>
      </c>
      <c r="B11" s="366">
        <v>503</v>
      </c>
      <c r="C11" s="380" t="s">
        <v>154</v>
      </c>
      <c r="D11" s="381" t="s">
        <v>1044</v>
      </c>
      <c r="E11" s="381" t="s">
        <v>1045</v>
      </c>
      <c r="F11" s="381" t="s">
        <v>1046</v>
      </c>
      <c r="G11" s="380" t="s">
        <v>113</v>
      </c>
      <c r="H11" s="380">
        <v>1908</v>
      </c>
      <c r="I11" s="380" t="s">
        <v>115</v>
      </c>
      <c r="J11" s="380">
        <v>302434301</v>
      </c>
      <c r="K11" s="382" t="s">
        <v>1047</v>
      </c>
      <c r="L11" s="374">
        <v>21192158798</v>
      </c>
      <c r="M11" s="411"/>
      <c r="N11" s="376">
        <v>43309</v>
      </c>
      <c r="O11" s="355"/>
    </row>
    <row r="12" spans="1:15" ht="15.75" x14ac:dyDescent="0.25">
      <c r="A12" s="366">
        <v>9</v>
      </c>
      <c r="B12" s="366">
        <v>504</v>
      </c>
      <c r="C12" s="374" t="s">
        <v>154</v>
      </c>
      <c r="D12" s="375" t="s">
        <v>1048</v>
      </c>
      <c r="E12" s="375" t="s">
        <v>132</v>
      </c>
      <c r="F12" s="375" t="s">
        <v>134</v>
      </c>
      <c r="G12" s="374" t="s">
        <v>113</v>
      </c>
      <c r="H12" s="374">
        <v>2621</v>
      </c>
      <c r="I12" s="374" t="s">
        <v>115</v>
      </c>
      <c r="J12" s="374">
        <v>306896758</v>
      </c>
      <c r="K12" s="376">
        <v>41962</v>
      </c>
      <c r="L12" s="384">
        <v>21188355017</v>
      </c>
      <c r="M12" s="378">
        <v>869716049501</v>
      </c>
      <c r="N12" s="379">
        <v>44746</v>
      </c>
      <c r="O12" s="99"/>
    </row>
    <row r="13" spans="1:15" ht="15.75" x14ac:dyDescent="0.25">
      <c r="A13" s="366">
        <v>10</v>
      </c>
      <c r="B13" s="366">
        <v>528</v>
      </c>
      <c r="C13" s="374" t="s">
        <v>154</v>
      </c>
      <c r="D13" s="375" t="s">
        <v>1104</v>
      </c>
      <c r="E13" s="375" t="s">
        <v>1105</v>
      </c>
      <c r="F13" s="375" t="s">
        <v>1106</v>
      </c>
      <c r="G13" s="374" t="s">
        <v>113</v>
      </c>
      <c r="H13" s="374">
        <v>1723</v>
      </c>
      <c r="I13" s="374" t="s">
        <v>115</v>
      </c>
      <c r="J13" s="374">
        <v>309670589</v>
      </c>
      <c r="K13" s="376">
        <v>41359</v>
      </c>
      <c r="L13" s="384">
        <v>21264229671</v>
      </c>
      <c r="M13" s="378">
        <v>880752817980</v>
      </c>
      <c r="N13" s="379">
        <v>43285</v>
      </c>
      <c r="O13" s="99"/>
    </row>
    <row r="14" spans="1:15" ht="15.75" x14ac:dyDescent="0.25">
      <c r="A14" s="366">
        <v>11</v>
      </c>
      <c r="B14" s="366">
        <v>609</v>
      </c>
      <c r="C14" s="380" t="s">
        <v>155</v>
      </c>
      <c r="D14" s="381" t="s">
        <v>1175</v>
      </c>
      <c r="E14" s="381" t="s">
        <v>1176</v>
      </c>
      <c r="F14" s="381" t="s">
        <v>1177</v>
      </c>
      <c r="G14" s="380" t="s">
        <v>113</v>
      </c>
      <c r="H14" s="385">
        <v>2670</v>
      </c>
      <c r="I14" s="380" t="s">
        <v>115</v>
      </c>
      <c r="J14" s="385">
        <v>302424308</v>
      </c>
      <c r="K14" s="382">
        <v>41974</v>
      </c>
      <c r="L14" s="386" t="s">
        <v>1178</v>
      </c>
      <c r="M14" s="387">
        <v>451170466999</v>
      </c>
      <c r="N14" s="388">
        <v>44761</v>
      </c>
      <c r="O14" s="99"/>
    </row>
    <row r="15" spans="1:15" ht="15.75" x14ac:dyDescent="0.25">
      <c r="A15" s="366">
        <v>12</v>
      </c>
      <c r="B15" s="366">
        <v>610</v>
      </c>
      <c r="C15" s="380" t="s">
        <v>155</v>
      </c>
      <c r="D15" s="381" t="s">
        <v>1179</v>
      </c>
      <c r="E15" s="381" t="s">
        <v>1180</v>
      </c>
      <c r="F15" s="381" t="s">
        <v>1181</v>
      </c>
      <c r="G15" s="380" t="s">
        <v>113</v>
      </c>
      <c r="H15" s="385">
        <v>3639</v>
      </c>
      <c r="I15" s="380" t="s">
        <v>115</v>
      </c>
      <c r="J15" s="385">
        <v>311688345</v>
      </c>
      <c r="K15" s="382">
        <v>41769</v>
      </c>
      <c r="L15" s="386">
        <v>21793476210</v>
      </c>
      <c r="M15" s="387">
        <v>551216502520</v>
      </c>
      <c r="N15" s="388">
        <v>45828</v>
      </c>
      <c r="O15" s="356"/>
    </row>
    <row r="16" spans="1:15" ht="15.75" x14ac:dyDescent="0.25">
      <c r="A16" s="366">
        <v>13</v>
      </c>
      <c r="B16" s="366">
        <v>708</v>
      </c>
      <c r="C16" s="389" t="s">
        <v>156</v>
      </c>
      <c r="D16" s="390" t="s">
        <v>1305</v>
      </c>
      <c r="E16" s="390" t="s">
        <v>1306</v>
      </c>
      <c r="F16" s="390" t="s">
        <v>2885</v>
      </c>
      <c r="G16" s="389" t="s">
        <v>136</v>
      </c>
      <c r="H16" s="389">
        <v>1752</v>
      </c>
      <c r="I16" s="389" t="s">
        <v>115</v>
      </c>
      <c r="J16" s="389">
        <v>185725851</v>
      </c>
      <c r="K16" s="391">
        <v>41221</v>
      </c>
      <c r="L16" s="384">
        <v>21479953723</v>
      </c>
      <c r="M16" s="392">
        <v>944888212204</v>
      </c>
      <c r="N16" s="393">
        <v>43301</v>
      </c>
      <c r="O16" s="99"/>
    </row>
    <row r="17" spans="1:15" ht="15.75" x14ac:dyDescent="0.25">
      <c r="A17" s="366">
        <v>14</v>
      </c>
      <c r="B17" s="366">
        <v>806</v>
      </c>
      <c r="C17" s="374" t="s">
        <v>157</v>
      </c>
      <c r="D17" s="375" t="s">
        <v>1398</v>
      </c>
      <c r="E17" s="390" t="s">
        <v>1399</v>
      </c>
      <c r="F17" s="390" t="s">
        <v>1400</v>
      </c>
      <c r="G17" s="374" t="s">
        <v>113</v>
      </c>
      <c r="H17" s="374">
        <v>1122</v>
      </c>
      <c r="I17" s="374" t="s">
        <v>115</v>
      </c>
      <c r="J17" s="374">
        <v>200524307</v>
      </c>
      <c r="K17" s="376">
        <v>40901</v>
      </c>
      <c r="L17" s="384">
        <v>21250149466</v>
      </c>
      <c r="M17" s="378"/>
      <c r="N17" s="379">
        <v>42109</v>
      </c>
      <c r="O17" s="99"/>
    </row>
    <row r="18" spans="1:15" ht="15.75" x14ac:dyDescent="0.25">
      <c r="A18" s="366">
        <v>15</v>
      </c>
      <c r="B18" s="366">
        <v>828</v>
      </c>
      <c r="C18" s="374" t="s">
        <v>157</v>
      </c>
      <c r="D18" s="375" t="s">
        <v>1448</v>
      </c>
      <c r="E18" s="390" t="s">
        <v>1449</v>
      </c>
      <c r="F18" s="390" t="s">
        <v>1450</v>
      </c>
      <c r="G18" s="374" t="s">
        <v>113</v>
      </c>
      <c r="H18" s="374">
        <v>1492</v>
      </c>
      <c r="I18" s="374" t="s">
        <v>115</v>
      </c>
      <c r="J18" s="374">
        <v>179173285</v>
      </c>
      <c r="K18" s="376">
        <v>40616</v>
      </c>
      <c r="L18" s="384">
        <v>21128613792</v>
      </c>
      <c r="M18" s="378">
        <v>239753787816</v>
      </c>
      <c r="N18" s="379">
        <v>42908</v>
      </c>
      <c r="O18" s="99"/>
    </row>
    <row r="19" spans="1:15" ht="15.75" x14ac:dyDescent="0.25">
      <c r="A19" s="366">
        <v>16</v>
      </c>
      <c r="B19" s="366">
        <v>901</v>
      </c>
      <c r="C19" s="394" t="s">
        <v>158</v>
      </c>
      <c r="D19" s="381" t="s">
        <v>1504</v>
      </c>
      <c r="E19" s="381" t="s">
        <v>1505</v>
      </c>
      <c r="F19" s="381" t="s">
        <v>1177</v>
      </c>
      <c r="G19" s="380" t="s">
        <v>136</v>
      </c>
      <c r="H19" s="412">
        <v>3693</v>
      </c>
      <c r="I19" s="413" t="s">
        <v>115</v>
      </c>
      <c r="J19" s="380">
        <v>318542739</v>
      </c>
      <c r="K19" s="382" t="s">
        <v>1506</v>
      </c>
      <c r="L19" s="384">
        <v>21034382625</v>
      </c>
      <c r="M19" s="387">
        <v>687101933764</v>
      </c>
      <c r="N19" s="397">
        <v>45838</v>
      </c>
      <c r="O19" s="99"/>
    </row>
    <row r="20" spans="1:15" ht="31.5" x14ac:dyDescent="0.25">
      <c r="A20" s="366">
        <v>17</v>
      </c>
      <c r="B20" s="366">
        <v>902</v>
      </c>
      <c r="C20" s="394" t="s">
        <v>158</v>
      </c>
      <c r="D20" s="381" t="s">
        <v>1507</v>
      </c>
      <c r="E20" s="381" t="s">
        <v>1508</v>
      </c>
      <c r="F20" s="381" t="s">
        <v>1509</v>
      </c>
      <c r="G20" s="380" t="s">
        <v>113</v>
      </c>
      <c r="H20" s="412">
        <v>2776</v>
      </c>
      <c r="I20" s="394" t="s">
        <v>115</v>
      </c>
      <c r="J20" s="412">
        <v>126592544</v>
      </c>
      <c r="K20" s="396">
        <v>40270</v>
      </c>
      <c r="L20" s="384">
        <v>21474692756</v>
      </c>
      <c r="M20" s="387" t="s">
        <v>1174</v>
      </c>
      <c r="N20" s="397">
        <v>44781</v>
      </c>
      <c r="O20" s="99"/>
    </row>
    <row r="21" spans="1:15" ht="15.75" x14ac:dyDescent="0.25">
      <c r="A21" s="366">
        <v>18</v>
      </c>
      <c r="B21" s="366">
        <v>938</v>
      </c>
      <c r="C21" s="394" t="s">
        <v>158</v>
      </c>
      <c r="D21" s="395" t="s">
        <v>1587</v>
      </c>
      <c r="E21" s="395" t="s">
        <v>1588</v>
      </c>
      <c r="F21" s="395" t="s">
        <v>1589</v>
      </c>
      <c r="G21" s="380" t="s">
        <v>136</v>
      </c>
      <c r="H21" s="394">
        <v>3714</v>
      </c>
      <c r="I21" s="394" t="s">
        <v>115</v>
      </c>
      <c r="J21" s="394">
        <v>132468800</v>
      </c>
      <c r="K21" s="388">
        <v>40695</v>
      </c>
      <c r="L21" s="386" t="s">
        <v>1590</v>
      </c>
      <c r="M21" s="387" t="s">
        <v>342</v>
      </c>
      <c r="N21" s="397">
        <v>45850</v>
      </c>
      <c r="O21" s="99"/>
    </row>
    <row r="22" spans="1:15" ht="15.75" x14ac:dyDescent="0.25">
      <c r="A22" s="366">
        <v>19</v>
      </c>
      <c r="B22" s="366">
        <v>939</v>
      </c>
      <c r="C22" s="394" t="s">
        <v>158</v>
      </c>
      <c r="D22" s="395" t="s">
        <v>1591</v>
      </c>
      <c r="E22" s="395" t="s">
        <v>1592</v>
      </c>
      <c r="F22" s="395" t="s">
        <v>1593</v>
      </c>
      <c r="G22" s="380" t="s">
        <v>113</v>
      </c>
      <c r="H22" s="394">
        <v>3717</v>
      </c>
      <c r="I22" s="394" t="s">
        <v>115</v>
      </c>
      <c r="J22" s="394">
        <v>132437212</v>
      </c>
      <c r="K22" s="388">
        <v>41030</v>
      </c>
      <c r="L22" s="386" t="s">
        <v>1594</v>
      </c>
      <c r="M22" s="387">
        <v>131541435911</v>
      </c>
      <c r="N22" s="397">
        <v>45850</v>
      </c>
      <c r="O22" s="99"/>
    </row>
    <row r="23" spans="1:15" ht="15.75" x14ac:dyDescent="0.25">
      <c r="A23" s="366">
        <v>20</v>
      </c>
      <c r="B23" s="366">
        <v>940</v>
      </c>
      <c r="C23" s="394" t="s">
        <v>158</v>
      </c>
      <c r="D23" s="395" t="s">
        <v>1595</v>
      </c>
      <c r="E23" s="395" t="s">
        <v>1596</v>
      </c>
      <c r="F23" s="395" t="s">
        <v>1597</v>
      </c>
      <c r="G23" s="380" t="s">
        <v>136</v>
      </c>
      <c r="H23" s="394">
        <v>3720</v>
      </c>
      <c r="I23" s="394" t="s">
        <v>115</v>
      </c>
      <c r="J23" s="394">
        <v>124466397</v>
      </c>
      <c r="K23" s="388">
        <v>40810</v>
      </c>
      <c r="L23" s="386" t="s">
        <v>1598</v>
      </c>
      <c r="M23" s="387">
        <v>628744624350</v>
      </c>
      <c r="N23" s="397">
        <v>45850</v>
      </c>
      <c r="O23" s="99"/>
    </row>
    <row r="24" spans="1:15" ht="15.75" x14ac:dyDescent="0.25">
      <c r="A24" s="366">
        <v>21</v>
      </c>
      <c r="B24" s="366">
        <v>941</v>
      </c>
      <c r="C24" s="394" t="s">
        <v>158</v>
      </c>
      <c r="D24" s="395" t="s">
        <v>1599</v>
      </c>
      <c r="E24" s="395" t="s">
        <v>1600</v>
      </c>
      <c r="F24" s="395" t="s">
        <v>1601</v>
      </c>
      <c r="G24" s="380" t="s">
        <v>136</v>
      </c>
      <c r="H24" s="394">
        <v>3721</v>
      </c>
      <c r="I24" s="394" t="s">
        <v>115</v>
      </c>
      <c r="J24" s="394">
        <v>133010556</v>
      </c>
      <c r="K24" s="394"/>
      <c r="L24" s="394" t="s">
        <v>284</v>
      </c>
      <c r="M24" s="394"/>
      <c r="N24" s="396"/>
      <c r="O24" s="99"/>
    </row>
    <row r="25" spans="1:15" ht="15.75" x14ac:dyDescent="0.25">
      <c r="A25" s="366">
        <v>22</v>
      </c>
      <c r="B25" s="366">
        <v>942</v>
      </c>
      <c r="C25" s="394" t="s">
        <v>158</v>
      </c>
      <c r="D25" s="386" t="s">
        <v>1602</v>
      </c>
      <c r="E25" s="386" t="s">
        <v>1603</v>
      </c>
      <c r="F25" s="386" t="s">
        <v>1604</v>
      </c>
      <c r="G25" s="380" t="s">
        <v>113</v>
      </c>
      <c r="H25" s="394">
        <v>3713</v>
      </c>
      <c r="I25" s="394" t="s">
        <v>115</v>
      </c>
      <c r="J25" s="394">
        <v>132559353</v>
      </c>
      <c r="K25" s="414">
        <v>40197</v>
      </c>
      <c r="L25" s="386" t="s">
        <v>1605</v>
      </c>
      <c r="M25" s="387">
        <v>733413480452</v>
      </c>
      <c r="N25" s="397">
        <v>45850</v>
      </c>
      <c r="O25" s="99"/>
    </row>
    <row r="26" spans="1:15" ht="15.75" x14ac:dyDescent="0.25">
      <c r="A26" s="366">
        <v>23</v>
      </c>
      <c r="B26" s="366">
        <v>943</v>
      </c>
      <c r="C26" s="394" t="s">
        <v>158</v>
      </c>
      <c r="D26" s="386" t="s">
        <v>1606</v>
      </c>
      <c r="E26" s="386" t="s">
        <v>1607</v>
      </c>
      <c r="F26" s="386" t="s">
        <v>1608</v>
      </c>
      <c r="G26" s="380" t="s">
        <v>113</v>
      </c>
      <c r="H26" s="394">
        <v>3722</v>
      </c>
      <c r="I26" s="394" t="s">
        <v>115</v>
      </c>
      <c r="J26" s="394">
        <v>132936863</v>
      </c>
      <c r="K26" s="388">
        <v>40737</v>
      </c>
      <c r="L26" s="386" t="s">
        <v>1609</v>
      </c>
      <c r="M26" s="387">
        <v>500857631233</v>
      </c>
      <c r="N26" s="397">
        <v>45850</v>
      </c>
      <c r="O26" s="357"/>
    </row>
    <row r="27" spans="1:15" ht="15.75" x14ac:dyDescent="0.25">
      <c r="A27" s="366">
        <v>24</v>
      </c>
      <c r="B27" s="366">
        <v>1001</v>
      </c>
      <c r="C27" s="398" t="s">
        <v>159</v>
      </c>
      <c r="D27" s="399" t="s">
        <v>1711</v>
      </c>
      <c r="E27" s="399" t="s">
        <v>1508</v>
      </c>
      <c r="F27" s="399" t="s">
        <v>1509</v>
      </c>
      <c r="G27" s="400" t="s">
        <v>113</v>
      </c>
      <c r="H27" s="400">
        <v>2777</v>
      </c>
      <c r="I27" s="400" t="s">
        <v>115</v>
      </c>
      <c r="J27" s="377" t="s">
        <v>1712</v>
      </c>
      <c r="K27" s="401">
        <v>39789</v>
      </c>
      <c r="L27" s="377" t="s">
        <v>1713</v>
      </c>
      <c r="M27" s="387">
        <v>334616750509</v>
      </c>
      <c r="N27" s="376">
        <v>44781</v>
      </c>
      <c r="O27" s="357"/>
    </row>
    <row r="28" spans="1:15" ht="15.75" x14ac:dyDescent="0.25">
      <c r="A28" s="366">
        <v>25</v>
      </c>
      <c r="B28" s="366">
        <v>1002</v>
      </c>
      <c r="C28" s="398" t="s">
        <v>159</v>
      </c>
      <c r="D28" s="399" t="s">
        <v>1714</v>
      </c>
      <c r="E28" s="399" t="s">
        <v>1715</v>
      </c>
      <c r="F28" s="399" t="s">
        <v>1716</v>
      </c>
      <c r="G28" s="400" t="s">
        <v>113</v>
      </c>
      <c r="H28" s="400">
        <v>2668</v>
      </c>
      <c r="I28" s="400" t="s">
        <v>115</v>
      </c>
      <c r="J28" s="377"/>
      <c r="K28" s="401">
        <v>40652</v>
      </c>
      <c r="L28" s="377" t="s">
        <v>1717</v>
      </c>
      <c r="M28" s="387" t="s">
        <v>342</v>
      </c>
      <c r="N28" s="376">
        <v>44761</v>
      </c>
      <c r="O28" s="357"/>
    </row>
    <row r="29" spans="1:15" ht="15.75" x14ac:dyDescent="0.25">
      <c r="A29" s="366">
        <v>26</v>
      </c>
      <c r="B29" s="366">
        <v>1101</v>
      </c>
      <c r="C29" s="398" t="s">
        <v>160</v>
      </c>
      <c r="D29" s="399" t="s">
        <v>1935</v>
      </c>
      <c r="E29" s="399" t="s">
        <v>1936</v>
      </c>
      <c r="F29" s="399" t="s">
        <v>1937</v>
      </c>
      <c r="G29" s="400" t="s">
        <v>113</v>
      </c>
      <c r="H29" s="400">
        <v>2600</v>
      </c>
      <c r="I29" s="400" t="s">
        <v>115</v>
      </c>
      <c r="J29" s="377" t="s">
        <v>2886</v>
      </c>
      <c r="K29" s="388">
        <v>40266</v>
      </c>
      <c r="L29" s="384">
        <v>21210290354</v>
      </c>
      <c r="M29" s="387">
        <v>486984323881</v>
      </c>
      <c r="N29" s="402"/>
      <c r="O29" s="357"/>
    </row>
    <row r="30" spans="1:15" ht="15.75" x14ac:dyDescent="0.25">
      <c r="A30" s="366">
        <v>27</v>
      </c>
      <c r="B30" s="366">
        <v>1111</v>
      </c>
      <c r="C30" s="398" t="s">
        <v>160</v>
      </c>
      <c r="D30" s="399" t="s">
        <v>1965</v>
      </c>
      <c r="E30" s="399" t="s">
        <v>1966</v>
      </c>
      <c r="F30" s="399" t="s">
        <v>1967</v>
      </c>
      <c r="G30" s="400" t="s">
        <v>136</v>
      </c>
      <c r="H30" s="400">
        <v>3648</v>
      </c>
      <c r="I30" s="400" t="s">
        <v>115</v>
      </c>
      <c r="J30" s="377" t="s">
        <v>284</v>
      </c>
      <c r="K30" s="388">
        <v>39717</v>
      </c>
      <c r="L30" s="384">
        <v>21307335537</v>
      </c>
      <c r="M30" s="387">
        <v>379400713601</v>
      </c>
      <c r="N30" s="402"/>
      <c r="O30" s="99"/>
    </row>
    <row r="31" spans="1:15" ht="15.75" x14ac:dyDescent="0.25">
      <c r="A31" s="366">
        <v>28</v>
      </c>
      <c r="B31" s="366">
        <v>1112</v>
      </c>
      <c r="C31" s="398" t="s">
        <v>160</v>
      </c>
      <c r="D31" s="399" t="s">
        <v>1968</v>
      </c>
      <c r="E31" s="399" t="s">
        <v>1683</v>
      </c>
      <c r="F31" s="399" t="s">
        <v>1969</v>
      </c>
      <c r="G31" s="400" t="s">
        <v>136</v>
      </c>
      <c r="H31" s="400">
        <v>3449</v>
      </c>
      <c r="I31" s="400" t="s">
        <v>115</v>
      </c>
      <c r="J31" s="377" t="s">
        <v>284</v>
      </c>
      <c r="K31" s="388">
        <v>39915</v>
      </c>
      <c r="L31" s="384">
        <v>21363087604</v>
      </c>
      <c r="M31" s="387" t="s">
        <v>342</v>
      </c>
      <c r="N31" s="402"/>
      <c r="O31" s="358"/>
    </row>
    <row r="32" spans="1:15" ht="15.75" x14ac:dyDescent="0.25">
      <c r="A32" s="366">
        <v>29</v>
      </c>
      <c r="B32" s="366">
        <v>1113</v>
      </c>
      <c r="C32" s="398" t="s">
        <v>160</v>
      </c>
      <c r="D32" s="399" t="s">
        <v>1970</v>
      </c>
      <c r="E32" s="399" t="s">
        <v>1971</v>
      </c>
      <c r="F32" s="399" t="s">
        <v>1972</v>
      </c>
      <c r="G32" s="400" t="s">
        <v>136</v>
      </c>
      <c r="H32" s="400">
        <v>3655</v>
      </c>
      <c r="I32" s="400" t="s">
        <v>115</v>
      </c>
      <c r="J32" s="377" t="s">
        <v>2887</v>
      </c>
      <c r="K32" s="388">
        <v>39848</v>
      </c>
      <c r="L32" s="384">
        <v>21462408582</v>
      </c>
      <c r="M32" s="387">
        <v>117642984878</v>
      </c>
      <c r="N32" s="402"/>
      <c r="O32" s="358"/>
    </row>
    <row r="33" spans="1:15" ht="15.75" x14ac:dyDescent="0.25">
      <c r="A33" s="366">
        <v>30</v>
      </c>
      <c r="B33" s="366">
        <v>1114</v>
      </c>
      <c r="C33" s="398" t="s">
        <v>160</v>
      </c>
      <c r="D33" s="399" t="s">
        <v>1973</v>
      </c>
      <c r="E33" s="399" t="s">
        <v>1974</v>
      </c>
      <c r="F33" s="399" t="s">
        <v>1975</v>
      </c>
      <c r="G33" s="400" t="s">
        <v>136</v>
      </c>
      <c r="H33" s="400">
        <v>3670</v>
      </c>
      <c r="I33" s="400" t="s">
        <v>115</v>
      </c>
      <c r="J33" s="377" t="s">
        <v>1976</v>
      </c>
      <c r="K33" s="388">
        <v>39094</v>
      </c>
      <c r="L33" s="384">
        <v>21261701560</v>
      </c>
      <c r="M33" s="387">
        <v>427406110208</v>
      </c>
      <c r="N33" s="402"/>
      <c r="O33" s="358"/>
    </row>
    <row r="34" spans="1:15" ht="15.75" x14ac:dyDescent="0.25">
      <c r="A34" s="366">
        <v>31</v>
      </c>
      <c r="B34" s="366">
        <v>1127</v>
      </c>
      <c r="C34" s="398" t="s">
        <v>160</v>
      </c>
      <c r="D34" s="399" t="s">
        <v>2888</v>
      </c>
      <c r="E34" s="399" t="s">
        <v>2889</v>
      </c>
      <c r="F34" s="399" t="s">
        <v>2890</v>
      </c>
      <c r="G34" s="400" t="s">
        <v>113</v>
      </c>
      <c r="H34" s="400">
        <v>3152</v>
      </c>
      <c r="I34" s="400" t="s">
        <v>115</v>
      </c>
      <c r="J34" s="377" t="s">
        <v>2017</v>
      </c>
      <c r="K34" s="388">
        <v>39973</v>
      </c>
      <c r="L34" s="384">
        <v>21348321170</v>
      </c>
      <c r="M34" s="387" t="s">
        <v>342</v>
      </c>
      <c r="N34" s="402"/>
      <c r="O34" s="358"/>
    </row>
    <row r="35" spans="1:15" ht="15.75" x14ac:dyDescent="0.25">
      <c r="A35" s="366">
        <v>32</v>
      </c>
      <c r="B35" s="366">
        <v>1141</v>
      </c>
      <c r="C35" s="398" t="s">
        <v>160</v>
      </c>
      <c r="D35" s="399" t="s">
        <v>2057</v>
      </c>
      <c r="E35" s="399" t="s">
        <v>2058</v>
      </c>
      <c r="F35" s="399" t="s">
        <v>2059</v>
      </c>
      <c r="G35" s="400" t="s">
        <v>136</v>
      </c>
      <c r="H35" s="403">
        <v>3816</v>
      </c>
      <c r="I35" s="400" t="s">
        <v>115</v>
      </c>
      <c r="J35" s="377" t="s">
        <v>2060</v>
      </c>
      <c r="K35" s="388">
        <v>39577</v>
      </c>
      <c r="L35" s="384">
        <v>21356334502</v>
      </c>
      <c r="M35" s="387">
        <v>304697724489</v>
      </c>
      <c r="N35" s="402"/>
      <c r="O35" s="358"/>
    </row>
    <row r="36" spans="1:15" ht="15.75" x14ac:dyDescent="0.25">
      <c r="A36" s="366">
        <v>33</v>
      </c>
      <c r="B36" s="366">
        <v>1168</v>
      </c>
      <c r="C36" s="398" t="s">
        <v>160</v>
      </c>
      <c r="D36" s="399" t="s">
        <v>2143</v>
      </c>
      <c r="E36" s="399" t="s">
        <v>2144</v>
      </c>
      <c r="F36" s="399" t="s">
        <v>2145</v>
      </c>
      <c r="G36" s="400" t="s">
        <v>113</v>
      </c>
      <c r="H36" s="403">
        <v>3835</v>
      </c>
      <c r="I36" s="400" t="s">
        <v>115</v>
      </c>
      <c r="J36" s="377"/>
      <c r="K36" s="388"/>
      <c r="L36" s="384" t="s">
        <v>284</v>
      </c>
      <c r="M36" s="387"/>
      <c r="N36" s="402"/>
      <c r="O36" s="358"/>
    </row>
    <row r="37" spans="1:15" ht="15.75" x14ac:dyDescent="0.25">
      <c r="A37" s="366">
        <v>34</v>
      </c>
      <c r="B37" s="366" t="s">
        <v>2891</v>
      </c>
      <c r="C37" s="398" t="s">
        <v>110</v>
      </c>
      <c r="D37" s="399" t="s">
        <v>2306</v>
      </c>
      <c r="E37" s="399" t="s">
        <v>2307</v>
      </c>
      <c r="F37" s="399" t="s">
        <v>2308</v>
      </c>
      <c r="G37" s="400" t="s">
        <v>136</v>
      </c>
      <c r="H37" s="400">
        <v>3581</v>
      </c>
      <c r="I37" s="400" t="s">
        <v>115</v>
      </c>
      <c r="J37" s="398"/>
      <c r="K37" s="401">
        <v>40076</v>
      </c>
      <c r="L37" s="384">
        <v>21191582670</v>
      </c>
      <c r="M37" s="404">
        <v>672481751047</v>
      </c>
      <c r="N37" s="376">
        <v>45498</v>
      </c>
      <c r="O37" s="99"/>
    </row>
    <row r="38" spans="1:15" ht="15.75" x14ac:dyDescent="0.25">
      <c r="A38" s="366">
        <v>35</v>
      </c>
      <c r="B38" s="366" t="s">
        <v>2892</v>
      </c>
      <c r="C38" s="398" t="s">
        <v>110</v>
      </c>
      <c r="D38" s="399" t="s">
        <v>2343</v>
      </c>
      <c r="E38" s="399" t="s">
        <v>2344</v>
      </c>
      <c r="F38" s="399" t="s">
        <v>2130</v>
      </c>
      <c r="G38" s="400" t="s">
        <v>113</v>
      </c>
      <c r="H38" s="400">
        <v>2669</v>
      </c>
      <c r="I38" s="400" t="s">
        <v>115</v>
      </c>
      <c r="J38" s="398"/>
      <c r="K38" s="401">
        <v>39388</v>
      </c>
      <c r="L38" s="384">
        <v>21258077516</v>
      </c>
      <c r="M38" s="404">
        <v>616325197203</v>
      </c>
      <c r="N38" s="376">
        <v>44761</v>
      </c>
      <c r="O38" s="99"/>
    </row>
    <row r="39" spans="1:15" ht="15.75" x14ac:dyDescent="0.25">
      <c r="A39" s="366">
        <v>36</v>
      </c>
      <c r="B39" s="366" t="s">
        <v>2893</v>
      </c>
      <c r="C39" s="398" t="s">
        <v>110</v>
      </c>
      <c r="D39" s="399" t="s">
        <v>2345</v>
      </c>
      <c r="E39" s="399" t="s">
        <v>2346</v>
      </c>
      <c r="F39" s="399" t="s">
        <v>2347</v>
      </c>
      <c r="G39" s="400" t="s">
        <v>113</v>
      </c>
      <c r="H39" s="400">
        <v>646</v>
      </c>
      <c r="I39" s="400" t="s">
        <v>115</v>
      </c>
      <c r="J39" s="398"/>
      <c r="K39" s="401">
        <v>39485</v>
      </c>
      <c r="L39" s="384">
        <v>21409637475</v>
      </c>
      <c r="M39" s="404">
        <v>282717220634</v>
      </c>
      <c r="N39" s="376">
        <v>41087</v>
      </c>
      <c r="O39" s="99"/>
    </row>
    <row r="40" spans="1:15" ht="15.75" x14ac:dyDescent="0.25">
      <c r="A40" s="366">
        <v>37</v>
      </c>
      <c r="B40" s="366" t="s">
        <v>2894</v>
      </c>
      <c r="C40" s="398" t="s">
        <v>110</v>
      </c>
      <c r="D40" s="399" t="s">
        <v>1656</v>
      </c>
      <c r="E40" s="399" t="s">
        <v>2493</v>
      </c>
      <c r="F40" s="399" t="s">
        <v>2494</v>
      </c>
      <c r="G40" s="400" t="s">
        <v>113</v>
      </c>
      <c r="H40" s="403">
        <v>3560</v>
      </c>
      <c r="I40" s="400" t="s">
        <v>115</v>
      </c>
      <c r="J40" s="398"/>
      <c r="K40" s="401">
        <v>39137</v>
      </c>
      <c r="L40" s="384">
        <v>21294383054</v>
      </c>
      <c r="M40" s="404">
        <v>572122557438</v>
      </c>
      <c r="N40" s="376">
        <v>45498</v>
      </c>
      <c r="O40" s="99"/>
    </row>
    <row r="41" spans="1:15" ht="15.75" x14ac:dyDescent="0.25">
      <c r="A41" s="366">
        <v>38</v>
      </c>
      <c r="B41" s="366" t="s">
        <v>2895</v>
      </c>
      <c r="C41" s="398" t="s">
        <v>110</v>
      </c>
      <c r="D41" s="399" t="s">
        <v>2512</v>
      </c>
      <c r="E41" s="399" t="s">
        <v>2513</v>
      </c>
      <c r="F41" s="399" t="s">
        <v>2514</v>
      </c>
      <c r="G41" s="400" t="s">
        <v>136</v>
      </c>
      <c r="H41" s="403">
        <v>3551</v>
      </c>
      <c r="I41" s="400" t="s">
        <v>115</v>
      </c>
      <c r="J41" s="398"/>
      <c r="K41" s="415">
        <v>39413</v>
      </c>
      <c r="L41" s="384">
        <v>21251170681</v>
      </c>
      <c r="M41" s="404">
        <v>340605904899</v>
      </c>
      <c r="N41" s="376">
        <v>45501</v>
      </c>
      <c r="O41" s="99"/>
    </row>
    <row r="42" spans="1:15" ht="15.75" x14ac:dyDescent="0.25">
      <c r="A42" s="366">
        <v>39</v>
      </c>
      <c r="B42" s="366" t="s">
        <v>2896</v>
      </c>
      <c r="C42" s="398" t="s">
        <v>110</v>
      </c>
      <c r="D42" s="399" t="s">
        <v>2566</v>
      </c>
      <c r="E42" s="399" t="s">
        <v>2567</v>
      </c>
      <c r="F42" s="399" t="s">
        <v>2568</v>
      </c>
      <c r="G42" s="400" t="s">
        <v>113</v>
      </c>
      <c r="H42" s="403">
        <v>3516</v>
      </c>
      <c r="I42" s="400" t="s">
        <v>115</v>
      </c>
      <c r="J42" s="398"/>
      <c r="K42" s="415">
        <v>39273</v>
      </c>
      <c r="L42" s="384">
        <v>23347924345</v>
      </c>
      <c r="M42" s="404">
        <v>240046431636</v>
      </c>
      <c r="N42" s="376">
        <v>45498</v>
      </c>
      <c r="O42" s="99"/>
    </row>
    <row r="43" spans="1:15" ht="15.75" x14ac:dyDescent="0.25">
      <c r="A43" s="366">
        <v>40</v>
      </c>
      <c r="B43" s="366" t="s">
        <v>2897</v>
      </c>
      <c r="C43" s="398" t="s">
        <v>110</v>
      </c>
      <c r="D43" s="399" t="s">
        <v>2604</v>
      </c>
      <c r="E43" s="399" t="s">
        <v>2605</v>
      </c>
      <c r="F43" s="399" t="s">
        <v>2606</v>
      </c>
      <c r="G43" s="400" t="s">
        <v>113</v>
      </c>
      <c r="H43" s="403">
        <v>3548</v>
      </c>
      <c r="I43" s="403" t="s">
        <v>115</v>
      </c>
      <c r="J43" s="398"/>
      <c r="K43" s="401">
        <v>39644</v>
      </c>
      <c r="L43" s="384">
        <v>21175786781</v>
      </c>
      <c r="M43" s="404">
        <v>345852278657</v>
      </c>
      <c r="N43" s="376">
        <v>45499</v>
      </c>
      <c r="O43" s="99"/>
    </row>
    <row r="44" spans="1:15" ht="15.75" x14ac:dyDescent="0.25">
      <c r="A44" s="366">
        <v>41</v>
      </c>
      <c r="B44" s="366" t="s">
        <v>2898</v>
      </c>
      <c r="C44" s="398" t="s">
        <v>110</v>
      </c>
      <c r="D44" s="399" t="s">
        <v>2629</v>
      </c>
      <c r="E44" s="399" t="s">
        <v>2630</v>
      </c>
      <c r="F44" s="399" t="s">
        <v>2631</v>
      </c>
      <c r="G44" s="400" t="s">
        <v>113</v>
      </c>
      <c r="H44" s="403">
        <v>3602</v>
      </c>
      <c r="I44" s="400" t="s">
        <v>115</v>
      </c>
      <c r="J44" s="398"/>
      <c r="K44" s="401">
        <v>39358</v>
      </c>
      <c r="L44" s="384">
        <v>21776356200</v>
      </c>
      <c r="M44" s="404" t="s">
        <v>342</v>
      </c>
      <c r="N44" s="376">
        <v>45498</v>
      </c>
      <c r="O44" s="92"/>
    </row>
    <row r="45" spans="1:15" ht="15.75" x14ac:dyDescent="0.25">
      <c r="A45" s="366">
        <v>42</v>
      </c>
      <c r="B45" s="366" t="s">
        <v>2899</v>
      </c>
      <c r="C45" s="398" t="s">
        <v>110</v>
      </c>
      <c r="D45" s="399" t="s">
        <v>2646</v>
      </c>
      <c r="E45" s="399" t="s">
        <v>2647</v>
      </c>
      <c r="F45" s="399" t="s">
        <v>2648</v>
      </c>
      <c r="G45" s="400" t="s">
        <v>136</v>
      </c>
      <c r="H45" s="403">
        <v>3494</v>
      </c>
      <c r="I45" s="400" t="s">
        <v>115</v>
      </c>
      <c r="J45" s="398"/>
      <c r="K45" s="401">
        <v>39454</v>
      </c>
      <c r="L45" s="384">
        <v>21723741229</v>
      </c>
      <c r="M45" s="404">
        <v>106184822307</v>
      </c>
      <c r="N45" s="376">
        <v>45492</v>
      </c>
      <c r="O45" s="92"/>
    </row>
    <row r="46" spans="1:15" ht="15.75" x14ac:dyDescent="0.25">
      <c r="A46" s="366">
        <v>43</v>
      </c>
      <c r="B46" s="366" t="s">
        <v>2900</v>
      </c>
      <c r="C46" s="398" t="s">
        <v>110</v>
      </c>
      <c r="D46" s="416" t="s">
        <v>2667</v>
      </c>
      <c r="E46" s="416" t="s">
        <v>1230</v>
      </c>
      <c r="F46" s="416" t="s">
        <v>2668</v>
      </c>
      <c r="G46" s="417" t="s">
        <v>113</v>
      </c>
      <c r="H46" s="418">
        <v>3694</v>
      </c>
      <c r="I46" s="418" t="s">
        <v>115</v>
      </c>
      <c r="J46" s="398"/>
      <c r="K46" s="401">
        <v>39432</v>
      </c>
      <c r="L46" s="384">
        <v>21253608755</v>
      </c>
      <c r="M46" s="404" t="s">
        <v>342</v>
      </c>
      <c r="N46" s="376">
        <v>45819</v>
      </c>
      <c r="O46" s="92"/>
    </row>
    <row r="47" spans="1:15" ht="15.75" x14ac:dyDescent="0.25">
      <c r="A47" s="366">
        <v>44</v>
      </c>
      <c r="B47" s="366" t="s">
        <v>98</v>
      </c>
      <c r="C47" s="398" t="s">
        <v>110</v>
      </c>
      <c r="D47" s="399" t="s">
        <v>101</v>
      </c>
      <c r="E47" s="399" t="s">
        <v>103</v>
      </c>
      <c r="F47" s="399" t="s">
        <v>105</v>
      </c>
      <c r="G47" s="400" t="s">
        <v>113</v>
      </c>
      <c r="H47" s="403">
        <v>2953</v>
      </c>
      <c r="I47" s="400" t="s">
        <v>115</v>
      </c>
      <c r="J47" s="398"/>
      <c r="K47" s="401">
        <v>39439</v>
      </c>
      <c r="L47" s="384">
        <v>21274515037</v>
      </c>
      <c r="M47" s="404">
        <v>765199862457</v>
      </c>
      <c r="N47" s="376">
        <v>45118</v>
      </c>
      <c r="O47" s="92"/>
    </row>
    <row r="48" spans="1:15" ht="15.7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 s="92"/>
    </row>
    <row r="49" spans="1:15" ht="15.7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 s="92"/>
    </row>
    <row r="50" spans="1:15" ht="15.7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 s="92"/>
    </row>
    <row r="51" spans="1:15" ht="15.75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 s="92"/>
    </row>
    <row r="52" spans="1:15" ht="15.75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 s="359"/>
    </row>
    <row r="53" spans="1:15" ht="15.75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 s="359"/>
    </row>
    <row r="54" spans="1:15" ht="15.75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 s="359"/>
    </row>
    <row r="55" spans="1:15" ht="15.75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 s="359"/>
    </row>
    <row r="56" spans="1:15" ht="15.75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 s="359"/>
    </row>
    <row r="57" spans="1:15" ht="15.75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 s="359"/>
    </row>
    <row r="58" spans="1:15" ht="15.75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 s="359"/>
    </row>
    <row r="59" spans="1:15" ht="15.75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 s="99"/>
    </row>
    <row r="60" spans="1:15" ht="15.75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 s="99"/>
    </row>
    <row r="61" spans="1:15" ht="15.75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 s="99"/>
    </row>
    <row r="62" spans="1:15" ht="15.75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 s="99"/>
    </row>
    <row r="63" spans="1:15" ht="15.75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 s="99"/>
    </row>
    <row r="64" spans="1:15" ht="15.75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 s="99"/>
    </row>
    <row r="65" spans="1:15" ht="15.75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 s="360"/>
    </row>
    <row r="66" spans="1:15" ht="15.75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 s="360"/>
    </row>
    <row r="67" spans="1:15" ht="15.75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 s="20"/>
    </row>
    <row r="68" spans="1:15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5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5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5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5" ht="15.75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 s="20"/>
    </row>
    <row r="73" spans="1:15" ht="15.75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 s="20"/>
    </row>
    <row r="74" spans="1:15" ht="15.75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 s="20"/>
    </row>
    <row r="75" spans="1:15" ht="15.75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 s="99"/>
    </row>
    <row r="76" spans="1:15" ht="15.75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 s="99"/>
    </row>
    <row r="77" spans="1:15" ht="15.75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 s="99"/>
    </row>
    <row r="78" spans="1:15" ht="15.75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 s="99"/>
    </row>
    <row r="79" spans="1:15" ht="15.7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 s="99"/>
    </row>
    <row r="80" spans="1:15" ht="15.7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 s="99"/>
    </row>
    <row r="81" spans="1:15" ht="15.7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 s="99"/>
    </row>
    <row r="82" spans="1:15" ht="15.7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 s="99"/>
    </row>
    <row r="83" spans="1:15" ht="15.7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 s="20"/>
    </row>
    <row r="84" spans="1:15" ht="15.7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 s="361"/>
    </row>
    <row r="85" spans="1:15" ht="15.7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 s="99"/>
    </row>
    <row r="86" spans="1:15" ht="15.7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 s="356"/>
    </row>
    <row r="87" spans="1:15" ht="15.7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 s="356"/>
    </row>
    <row r="88" spans="1:15" ht="15.75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 s="357"/>
    </row>
    <row r="89" spans="1:15" ht="15.75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 s="357"/>
    </row>
    <row r="90" spans="1:15" ht="15.75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 s="357"/>
    </row>
    <row r="91" spans="1:15" ht="15.75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 s="357"/>
    </row>
    <row r="92" spans="1:15" ht="15.75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 s="357"/>
    </row>
    <row r="93" spans="1:15" ht="15.75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 s="357"/>
    </row>
    <row r="94" spans="1:15" ht="15.75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 s="356"/>
    </row>
    <row r="95" spans="1:15" ht="15.75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 s="357"/>
    </row>
    <row r="96" spans="1:15" ht="15.75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 s="356"/>
    </row>
    <row r="97" spans="1:15" ht="15.75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 s="357"/>
    </row>
    <row r="98" spans="1:15" ht="15.75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 s="357"/>
    </row>
    <row r="99" spans="1:15" ht="15.75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 s="357"/>
    </row>
    <row r="100" spans="1:15" ht="15.75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 s="357"/>
    </row>
    <row r="101" spans="1:15" ht="15.75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 s="357"/>
    </row>
    <row r="102" spans="1:15" ht="15.75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 s="357"/>
    </row>
    <row r="103" spans="1:15" ht="15.75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 s="357"/>
    </row>
    <row r="104" spans="1:15" ht="15.75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 s="357"/>
    </row>
    <row r="105" spans="1:15" ht="15.75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 s="356"/>
    </row>
    <row r="106" spans="1:15" ht="15.75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 s="357"/>
    </row>
    <row r="107" spans="1:15" ht="15.75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 s="357"/>
    </row>
    <row r="108" spans="1:15" ht="15.75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 s="357"/>
    </row>
    <row r="109" spans="1:15" ht="15.75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 s="357"/>
    </row>
    <row r="110" spans="1:15" ht="15.75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 s="356"/>
    </row>
    <row r="111" spans="1:15" ht="15.75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 s="357"/>
    </row>
    <row r="112" spans="1:15" ht="15.75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 s="99"/>
    </row>
    <row r="113" spans="1:15" ht="15.75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 s="99"/>
    </row>
    <row r="114" spans="1:15" ht="15.75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 s="99"/>
    </row>
    <row r="115" spans="1:15" ht="15.75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 s="99"/>
    </row>
    <row r="116" spans="1:15" ht="15.75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 s="99"/>
    </row>
    <row r="117" spans="1:15" ht="15.75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 s="99"/>
    </row>
    <row r="118" spans="1:15" ht="15.75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 s="99"/>
    </row>
    <row r="119" spans="1:15" ht="15.75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 s="99"/>
    </row>
    <row r="120" spans="1:15" ht="15.75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 s="99"/>
    </row>
    <row r="121" spans="1:15" ht="15.75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 s="99"/>
    </row>
    <row r="122" spans="1:15" ht="15.75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 s="99"/>
    </row>
    <row r="123" spans="1:15" ht="15.75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 s="99"/>
    </row>
    <row r="124" spans="1:15" ht="15.75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 s="99"/>
    </row>
    <row r="125" spans="1:15" ht="15.75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 s="358"/>
    </row>
    <row r="126" spans="1:15" ht="15.75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 s="358"/>
    </row>
    <row r="127" spans="1:15" ht="15.75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 s="358"/>
    </row>
    <row r="128" spans="1:15" ht="15.75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 s="358"/>
    </row>
    <row r="129" spans="1:15" ht="15.75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 s="358"/>
    </row>
    <row r="130" spans="1:15" ht="15.75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 s="358"/>
    </row>
    <row r="131" spans="1:15" ht="15.75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 s="358"/>
    </row>
    <row r="132" spans="1:15" ht="15.75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 s="358"/>
    </row>
    <row r="133" spans="1:15" ht="15.75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 s="358"/>
    </row>
    <row r="134" spans="1:15" ht="15.75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 s="358"/>
    </row>
    <row r="135" spans="1:15" ht="15.75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 s="358"/>
    </row>
    <row r="136" spans="1:15" ht="15.75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 s="358"/>
    </row>
    <row r="137" spans="1:15" ht="15.75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 s="358"/>
    </row>
    <row r="138" spans="1:15" ht="15.75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 s="358"/>
    </row>
    <row r="139" spans="1:15" ht="15.75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 s="358"/>
    </row>
    <row r="140" spans="1:15" ht="15.75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 s="358"/>
    </row>
    <row r="141" spans="1:15" ht="15.75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 s="358"/>
    </row>
    <row r="142" spans="1:15" ht="15.75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 s="358"/>
    </row>
    <row r="143" spans="1:15" ht="15.75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 s="358"/>
    </row>
    <row r="144" spans="1:15" ht="15.75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 s="358"/>
    </row>
    <row r="145" spans="1:15" ht="15.75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 s="358"/>
    </row>
    <row r="146" spans="1:15" ht="15.75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 s="358"/>
    </row>
    <row r="147" spans="1:15" ht="15.75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 s="358"/>
    </row>
    <row r="148" spans="1:15" ht="15.75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 s="358"/>
    </row>
    <row r="149" spans="1:15" ht="15.75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 s="358"/>
    </row>
    <row r="150" spans="1:15" ht="15.75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 s="358"/>
    </row>
    <row r="151" spans="1:15" ht="15.75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 s="358"/>
    </row>
    <row r="152" spans="1:15" ht="15.75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 s="358"/>
    </row>
    <row r="153" spans="1:15" ht="15.75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 s="358"/>
    </row>
    <row r="154" spans="1:15" ht="15.75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 s="358"/>
    </row>
    <row r="155" spans="1:15" ht="15.75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 s="358"/>
    </row>
    <row r="156" spans="1:15" ht="15.75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 s="99"/>
    </row>
    <row r="157" spans="1:15" ht="15.75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 s="99"/>
    </row>
    <row r="158" spans="1:15" ht="15.75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 s="99"/>
    </row>
    <row r="159" spans="1:15" ht="15.75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 s="99"/>
    </row>
    <row r="160" spans="1:15" ht="15.75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 s="99"/>
    </row>
    <row r="161" spans="1:15" ht="15.75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 s="99"/>
    </row>
    <row r="162" spans="1:15" ht="15.75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 s="99"/>
    </row>
    <row r="163" spans="1:15" ht="15.75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 s="99"/>
    </row>
    <row r="164" spans="1:15" ht="15.75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 s="99"/>
    </row>
    <row r="165" spans="1:15" ht="15.75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 s="99"/>
    </row>
    <row r="166" spans="1:15" ht="15.75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 s="99"/>
    </row>
    <row r="167" spans="1:15" ht="15.75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 s="99"/>
    </row>
    <row r="168" spans="1:15" ht="15.75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 s="99"/>
    </row>
    <row r="169" spans="1:15" ht="15.75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 s="20"/>
    </row>
    <row r="170" spans="1:15" ht="15.75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 s="20"/>
    </row>
    <row r="171" spans="1:15" ht="15.75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 s="99"/>
    </row>
    <row r="172" spans="1:15" ht="15.75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 s="99"/>
    </row>
    <row r="173" spans="1:15" ht="15.75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 s="99"/>
    </row>
    <row r="174" spans="1:15" ht="15.75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 s="99"/>
    </row>
    <row r="175" spans="1:15" ht="15.75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 s="99"/>
    </row>
    <row r="176" spans="1:15" ht="15.75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 s="99"/>
    </row>
    <row r="177" spans="1:15" ht="15.75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 s="99"/>
    </row>
    <row r="178" spans="1:15" ht="15.75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 s="99"/>
    </row>
    <row r="179" spans="1:15" ht="15.75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 s="99"/>
    </row>
    <row r="180" spans="1:15" ht="15.75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 s="356"/>
    </row>
    <row r="181" spans="1:15" ht="15.75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 s="20"/>
    </row>
    <row r="182" spans="1:15" ht="15.75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 s="99"/>
    </row>
    <row r="183" spans="1:15" ht="15.75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 s="99"/>
    </row>
    <row r="184" spans="1:15" ht="15.75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 s="99"/>
    </row>
    <row r="185" spans="1:15" ht="15.75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 s="99"/>
    </row>
    <row r="186" spans="1:15" ht="15.75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 s="99"/>
    </row>
    <row r="187" spans="1:15" ht="15.75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 s="99"/>
    </row>
    <row r="188" spans="1:15" ht="15.75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 s="99"/>
    </row>
    <row r="189" spans="1:15" ht="15.75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 s="92"/>
    </row>
    <row r="190" spans="1:15" ht="15.75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 s="92"/>
    </row>
    <row r="191" spans="1:15" ht="15.75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 s="92"/>
    </row>
    <row r="192" spans="1:15" ht="15.75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 s="92"/>
    </row>
    <row r="193" spans="1:15" ht="15.75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 s="92"/>
    </row>
    <row r="194" spans="1:15" ht="15.75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 s="92"/>
    </row>
    <row r="195" spans="1:15" ht="15.75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 s="92"/>
    </row>
    <row r="196" spans="1:15" ht="15.75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 s="92"/>
    </row>
    <row r="197" spans="1:15" ht="15.75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 s="92"/>
    </row>
    <row r="198" spans="1:15" ht="15.75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 s="92"/>
    </row>
    <row r="199" spans="1:15" ht="15.75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 s="92"/>
    </row>
    <row r="200" spans="1:15" ht="15.75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 s="92"/>
    </row>
    <row r="201" spans="1:15" ht="15.75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 s="92"/>
    </row>
    <row r="202" spans="1:15" ht="15.75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 s="92"/>
    </row>
    <row r="203" spans="1:15" ht="15.75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 s="92"/>
    </row>
    <row r="204" spans="1:15" ht="15.75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 s="92"/>
    </row>
    <row r="205" spans="1:15" ht="15.75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 s="92"/>
    </row>
    <row r="206" spans="1:15" ht="15.75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 s="92"/>
    </row>
    <row r="207" spans="1:15" ht="15.75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 s="92"/>
    </row>
    <row r="208" spans="1:15" ht="15.75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 s="92"/>
    </row>
    <row r="209" spans="1:15" ht="15.75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 s="92"/>
    </row>
    <row r="210" spans="1:15" ht="15.75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 s="92"/>
    </row>
    <row r="211" spans="1:15" ht="15.75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 s="92"/>
    </row>
    <row r="212" spans="1:15" ht="15.75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 s="92"/>
    </row>
    <row r="213" spans="1:15" ht="15.75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 s="92"/>
    </row>
    <row r="214" spans="1:15" ht="15.75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 s="92"/>
    </row>
    <row r="215" spans="1:15" ht="15.75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 s="92"/>
    </row>
    <row r="216" spans="1:15" ht="15.75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 s="92"/>
    </row>
    <row r="217" spans="1:15" ht="15.75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 s="92"/>
    </row>
    <row r="218" spans="1:15" ht="15.75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 s="359"/>
    </row>
    <row r="219" spans="1:15" ht="15.75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 s="359"/>
    </row>
    <row r="220" spans="1:15" ht="15.75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 s="359"/>
    </row>
    <row r="221" spans="1:15" ht="15.75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 s="359"/>
    </row>
    <row r="222" spans="1:15" ht="15.75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 s="359"/>
    </row>
    <row r="223" spans="1:15" ht="15.75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 s="359"/>
    </row>
    <row r="224" spans="1:15" ht="15.75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 s="359"/>
    </row>
    <row r="225" spans="1:15" ht="15.7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 s="359"/>
    </row>
    <row r="226" spans="1:15" ht="15.7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 s="359"/>
    </row>
    <row r="227" spans="1:15" ht="15.7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 s="362"/>
    </row>
    <row r="228" spans="1:15" ht="15.7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 s="359"/>
    </row>
    <row r="229" spans="1:15" ht="15.75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 s="359"/>
    </row>
    <row r="230" spans="1:15" ht="15.75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 s="359"/>
    </row>
    <row r="231" spans="1:15" ht="15.75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 s="359"/>
    </row>
    <row r="232" spans="1:15" ht="15.75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 s="359"/>
    </row>
    <row r="233" spans="1:15" ht="15.75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 s="359"/>
    </row>
    <row r="234" spans="1:15" ht="15.75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 s="359"/>
    </row>
    <row r="235" spans="1:15" ht="15.75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 s="359"/>
    </row>
    <row r="236" spans="1:15" ht="15.75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 s="359"/>
    </row>
    <row r="237" spans="1:15" ht="15.75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 s="359"/>
    </row>
    <row r="238" spans="1:15" ht="15.75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 s="359"/>
    </row>
    <row r="239" spans="1:15" ht="15.75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 s="359"/>
    </row>
    <row r="240" spans="1:15" ht="15.75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 s="359"/>
    </row>
    <row r="241" spans="1:15" ht="15.7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 s="359"/>
    </row>
    <row r="242" spans="1:15" ht="15.7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 s="359"/>
    </row>
    <row r="243" spans="1:15" ht="15.7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 s="359"/>
    </row>
    <row r="244" spans="1:15" ht="15.7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 s="359"/>
    </row>
    <row r="245" spans="1:15" ht="15.7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 s="359"/>
    </row>
    <row r="246" spans="1:15" ht="15.7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 s="359"/>
    </row>
    <row r="247" spans="1:15" ht="15.7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 s="359"/>
    </row>
    <row r="248" spans="1:15" ht="15.7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 s="99"/>
    </row>
    <row r="249" spans="1:15" ht="15.7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 s="99"/>
    </row>
    <row r="250" spans="1:15" ht="15.7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 s="99"/>
    </row>
    <row r="251" spans="1:15" ht="15.7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 s="99"/>
    </row>
    <row r="252" spans="1:15" ht="15.7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 s="99"/>
    </row>
    <row r="253" spans="1:15" ht="15.7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 s="99"/>
    </row>
    <row r="254" spans="1:15" ht="15.7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 s="99"/>
    </row>
    <row r="255" spans="1:15" ht="15.7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 s="99"/>
    </row>
    <row r="256" spans="1:15" ht="15.7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 s="99"/>
    </row>
    <row r="257" spans="1:15" ht="15.7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 s="99"/>
    </row>
    <row r="258" spans="1:15" ht="15.7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 s="99"/>
    </row>
    <row r="259" spans="1:15" ht="15.7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 s="99"/>
    </row>
    <row r="260" spans="1:15" ht="15.75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 s="99"/>
    </row>
    <row r="261" spans="1:15" ht="15.75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 s="99"/>
    </row>
    <row r="262" spans="1:15" ht="15.75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 s="99"/>
    </row>
    <row r="263" spans="1:15" ht="15.75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 s="99"/>
    </row>
    <row r="264" spans="1:15" ht="15.75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 s="99"/>
    </row>
    <row r="265" spans="1:15" ht="15.75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 s="99"/>
    </row>
    <row r="266" spans="1:15" ht="15.75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 s="99"/>
    </row>
    <row r="267" spans="1:15" ht="15.75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 s="99"/>
    </row>
    <row r="268" spans="1:15" ht="15.75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 s="99"/>
    </row>
    <row r="269" spans="1:15" ht="15.75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 s="99"/>
    </row>
    <row r="270" spans="1:15" ht="15.75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 s="99"/>
    </row>
    <row r="271" spans="1:15" ht="15.75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 s="99"/>
    </row>
    <row r="272" spans="1:15" ht="15.75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 s="99"/>
    </row>
    <row r="273" spans="1:15" ht="15.75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 s="99"/>
    </row>
    <row r="274" spans="1:15" ht="15.75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 s="99"/>
    </row>
    <row r="275" spans="1:15" ht="15.75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 s="99"/>
    </row>
    <row r="276" spans="1:15" ht="15.75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 s="99"/>
    </row>
    <row r="277" spans="1:15" ht="15.75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 s="99"/>
    </row>
    <row r="278" spans="1:15" ht="15.75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 s="99"/>
    </row>
    <row r="279" spans="1:15" ht="15.75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 s="99"/>
    </row>
    <row r="280" spans="1:15" ht="15.75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 s="99"/>
    </row>
    <row r="281" spans="1:15" ht="15.75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 s="99"/>
    </row>
    <row r="282" spans="1:15" ht="15.75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 s="99"/>
    </row>
    <row r="283" spans="1:15" ht="15.75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 s="99"/>
    </row>
    <row r="284" spans="1:15" ht="15.75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 s="99"/>
    </row>
    <row r="285" spans="1:15" ht="15.75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 s="99"/>
    </row>
    <row r="286" spans="1:15" ht="15.75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 s="99"/>
    </row>
    <row r="287" spans="1:15" ht="15.75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 s="360"/>
    </row>
    <row r="288" spans="1:15" ht="15.75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 s="360"/>
    </row>
    <row r="289" spans="1:15" ht="15.75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 s="360"/>
    </row>
    <row r="290" spans="1:15" ht="15.75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 s="360"/>
    </row>
    <row r="291" spans="1:15" ht="15.75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 s="360"/>
    </row>
    <row r="292" spans="1:15" ht="15.75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 s="360"/>
    </row>
    <row r="293" spans="1:15" ht="15.75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 s="360"/>
    </row>
    <row r="294" spans="1:15" ht="15.75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 s="360"/>
    </row>
    <row r="295" spans="1:15" ht="15.75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 s="360"/>
    </row>
    <row r="296" spans="1:15" ht="15.75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 s="360"/>
    </row>
    <row r="297" spans="1:15" ht="15.75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 s="360"/>
    </row>
    <row r="298" spans="1:15" ht="15.75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 s="360"/>
    </row>
    <row r="299" spans="1:15" ht="15.75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 s="360"/>
    </row>
    <row r="300" spans="1:15" ht="15.75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 s="360"/>
    </row>
    <row r="301" spans="1:15" ht="15.75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 s="362"/>
    </row>
    <row r="302" spans="1:15" ht="15.75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 s="360"/>
    </row>
    <row r="303" spans="1:15" ht="15.75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 s="360"/>
    </row>
    <row r="304" spans="1:15" ht="15.75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 s="360"/>
    </row>
    <row r="305" spans="1:15" ht="15.75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 s="360"/>
    </row>
    <row r="306" spans="1:15" ht="15.75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 s="360"/>
    </row>
    <row r="307" spans="1:15" ht="15.75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 s="360"/>
    </row>
    <row r="308" spans="1:15" ht="15.75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 s="360"/>
    </row>
    <row r="309" spans="1:15" ht="15.75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 s="360"/>
    </row>
    <row r="310" spans="1:15" ht="15.75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 s="360"/>
    </row>
    <row r="311" spans="1:15" ht="15.75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 s="360"/>
    </row>
    <row r="312" spans="1:15" ht="15.75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 s="360"/>
    </row>
    <row r="313" spans="1:15" ht="15.75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 s="360"/>
    </row>
    <row r="314" spans="1:15" ht="15.75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 s="360"/>
    </row>
    <row r="315" spans="1:15" ht="15.75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 s="360"/>
    </row>
    <row r="316" spans="1:15" ht="15.75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 s="360"/>
    </row>
    <row r="317" spans="1:15" ht="15.75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 s="360"/>
    </row>
    <row r="318" spans="1:15" ht="15.75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 s="360"/>
    </row>
    <row r="319" spans="1:15" ht="15.75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 s="360"/>
    </row>
    <row r="320" spans="1:15" ht="15.75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 s="360"/>
    </row>
    <row r="321" spans="1:15" ht="15.75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 s="360"/>
    </row>
    <row r="322" spans="1:15" ht="15.75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 s="360"/>
    </row>
    <row r="323" spans="1:15" ht="15.75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 s="360"/>
    </row>
    <row r="324" spans="1:15" ht="15.75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 s="360"/>
    </row>
    <row r="325" spans="1:15" ht="15.75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 s="360"/>
    </row>
    <row r="326" spans="1:15" ht="15.75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 s="360"/>
    </row>
    <row r="327" spans="1:15" ht="15.75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 s="360"/>
    </row>
    <row r="328" spans="1:15" ht="15.75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 s="360"/>
    </row>
    <row r="329" spans="1:15" ht="15.75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 s="360"/>
    </row>
    <row r="330" spans="1:15" ht="15.75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 s="360"/>
    </row>
    <row r="331" spans="1:15" ht="15.75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 s="360"/>
    </row>
    <row r="332" spans="1:15" ht="15.75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 s="360"/>
    </row>
    <row r="333" spans="1:15" ht="15.75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 s="360"/>
    </row>
    <row r="334" spans="1:15" ht="15.75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 s="360"/>
    </row>
    <row r="335" spans="1:15" ht="15.75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 s="360"/>
    </row>
    <row r="336" spans="1:15" ht="15.75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 s="360"/>
    </row>
    <row r="337" spans="1:15" ht="15.75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 s="360"/>
    </row>
    <row r="338" spans="1:15" ht="15.75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 s="360"/>
    </row>
    <row r="339" spans="1:15" ht="15.75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 s="360"/>
    </row>
    <row r="340" spans="1:15" ht="15.75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 s="360"/>
    </row>
    <row r="341" spans="1:15" ht="15.75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 s="20"/>
    </row>
    <row r="342" spans="1:15" ht="15.75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 s="20"/>
    </row>
    <row r="343" spans="1:15" ht="15.75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 s="20"/>
    </row>
    <row r="344" spans="1:15" ht="15.75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 s="20"/>
    </row>
    <row r="345" spans="1:15" ht="15.75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 s="20"/>
    </row>
    <row r="346" spans="1:15" ht="15.75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 s="20"/>
    </row>
    <row r="347" spans="1:15" ht="15.75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 s="20"/>
    </row>
    <row r="348" spans="1:15" ht="15.75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 s="20"/>
    </row>
    <row r="349" spans="1:15" ht="15.75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 s="20"/>
    </row>
    <row r="350" spans="1:15" ht="15.75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 s="20"/>
    </row>
    <row r="351" spans="1:15" ht="15.75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 s="20"/>
    </row>
    <row r="352" spans="1:15" ht="15.75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 s="20"/>
    </row>
    <row r="353" spans="1:15" ht="15.75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 s="20"/>
    </row>
    <row r="354" spans="1:15" ht="15.75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 s="20"/>
    </row>
    <row r="355" spans="1:15" ht="15.75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 s="20"/>
    </row>
    <row r="356" spans="1:15" ht="15.75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 s="20"/>
    </row>
    <row r="357" spans="1:15" ht="15.75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 s="20"/>
    </row>
    <row r="358" spans="1:15" ht="15.75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 s="20"/>
    </row>
    <row r="359" spans="1:15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</row>
    <row r="360" spans="1:15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</row>
    <row r="361" spans="1:15" ht="15.75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 s="20"/>
    </row>
    <row r="362" spans="1:15" ht="15.75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 s="20"/>
    </row>
    <row r="363" spans="1:15" ht="15.75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 s="20"/>
    </row>
    <row r="364" spans="1:15" ht="15.75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 s="20"/>
    </row>
    <row r="365" spans="1:15" ht="15.75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 s="20"/>
    </row>
    <row r="366" spans="1:15" ht="15.75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 s="13"/>
    </row>
    <row r="367" spans="1:15" ht="15.75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 s="20"/>
    </row>
    <row r="368" spans="1:15" ht="15.75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 s="20"/>
    </row>
    <row r="369" spans="1:15" ht="15.75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 s="20"/>
    </row>
    <row r="370" spans="1:15" ht="15.75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 s="20"/>
    </row>
    <row r="371" spans="1:15" ht="15.75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 s="20"/>
    </row>
    <row r="372" spans="1:15" ht="15.75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 s="20"/>
    </row>
    <row r="373" spans="1:15" ht="15.75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 s="20"/>
    </row>
    <row r="374" spans="1:15" ht="15.75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 s="20"/>
    </row>
    <row r="375" spans="1:15" ht="15.75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 s="20"/>
    </row>
    <row r="376" spans="1:15" ht="15.75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 s="20"/>
    </row>
    <row r="377" spans="1:15" ht="15.75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 s="20"/>
    </row>
    <row r="378" spans="1:15" ht="15.75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 s="20"/>
    </row>
    <row r="379" spans="1:15" ht="15.75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 s="20"/>
    </row>
    <row r="380" spans="1:15" ht="15.75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 s="20"/>
    </row>
    <row r="381" spans="1:15" ht="15.75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 s="20"/>
    </row>
    <row r="382" spans="1:15" ht="15.75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 s="20"/>
    </row>
    <row r="383" spans="1:15" ht="15.75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 s="20"/>
    </row>
    <row r="384" spans="1:15" ht="15.75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 s="20"/>
    </row>
    <row r="385" spans="1:15" ht="15.75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 s="20"/>
    </row>
    <row r="386" spans="1:15" ht="15.75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 s="20"/>
    </row>
    <row r="387" spans="1:15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</row>
    <row r="388" spans="1:15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</row>
    <row r="389" spans="1:15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</row>
    <row r="390" spans="1:15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</row>
    <row r="391" spans="1:15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</row>
    <row r="392" spans="1:15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</row>
    <row r="393" spans="1:15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</row>
    <row r="394" spans="1:15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</row>
    <row r="395" spans="1:15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</row>
    <row r="396" spans="1:15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</row>
    <row r="397" spans="1:15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</row>
    <row r="398" spans="1:15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</row>
    <row r="399" spans="1:15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</row>
    <row r="400" spans="1:15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</row>
    <row r="401" spans="1:14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</row>
    <row r="402" spans="1:14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</row>
    <row r="403" spans="1:14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</row>
    <row r="404" spans="1:14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</row>
    <row r="405" spans="1:14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</row>
    <row r="406" spans="1:14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</row>
    <row r="407" spans="1:14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</row>
    <row r="408" spans="1:14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</row>
    <row r="409" spans="1:14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</row>
    <row r="410" spans="1:14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</row>
    <row r="411" spans="1:14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</row>
    <row r="412" spans="1:14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</row>
    <row r="413" spans="1:14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</row>
    <row r="414" spans="1:14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</row>
    <row r="415" spans="1:14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</row>
    <row r="416" spans="1:14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</row>
    <row r="417" spans="1:14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</row>
    <row r="418" spans="1:14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</row>
    <row r="419" spans="1:14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</row>
    <row r="420" spans="1:14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</row>
    <row r="421" spans="1:14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</row>
    <row r="422" spans="1:14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</row>
    <row r="423" spans="1:14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</row>
    <row r="424" spans="1:14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</row>
    <row r="425" spans="1:14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</row>
    <row r="426" spans="1:14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</row>
    <row r="427" spans="1:14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</row>
    <row r="428" spans="1:14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</row>
    <row r="429" spans="1:14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</row>
    <row r="430" spans="1:14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</row>
    <row r="431" spans="1:14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</row>
    <row r="432" spans="1:14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</row>
    <row r="433" spans="1:14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</row>
    <row r="434" spans="1:14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</row>
    <row r="435" spans="1:14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</row>
    <row r="436" spans="1:14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</row>
    <row r="437" spans="1:14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</row>
    <row r="438" spans="1:14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</row>
    <row r="439" spans="1:14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</row>
    <row r="440" spans="1:14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</row>
    <row r="441" spans="1:14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</row>
    <row r="442" spans="1:14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</row>
    <row r="443" spans="1:14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</row>
    <row r="444" spans="1:14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</row>
    <row r="445" spans="1:14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</row>
    <row r="446" spans="1:14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</row>
    <row r="447" spans="1:14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</row>
    <row r="448" spans="1:14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</row>
    <row r="449" spans="1:14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</row>
    <row r="450" spans="1:14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</row>
    <row r="451" spans="1:14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</row>
    <row r="452" spans="1:14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</row>
    <row r="453" spans="1:14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</row>
    <row r="454" spans="1:14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</row>
    <row r="455" spans="1:14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</row>
    <row r="456" spans="1:14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</row>
    <row r="457" spans="1:14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</row>
    <row r="458" spans="1:14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</row>
    <row r="459" spans="1:14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</row>
    <row r="460" spans="1:14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</row>
    <row r="461" spans="1:14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</row>
    <row r="462" spans="1:14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</row>
    <row r="463" spans="1:14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</row>
    <row r="464" spans="1:14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</row>
    <row r="465" spans="1:15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</row>
    <row r="466" spans="1:15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</row>
    <row r="467" spans="1:15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</row>
    <row r="468" spans="1:15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</row>
    <row r="469" spans="1:15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</row>
    <row r="470" spans="1:15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</row>
    <row r="471" spans="1:15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</row>
    <row r="472" spans="1:15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</row>
    <row r="473" spans="1:15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</row>
    <row r="474" spans="1:15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</row>
    <row r="475" spans="1:15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</row>
    <row r="476" spans="1:15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</row>
    <row r="477" spans="1:15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</row>
    <row r="478" spans="1:15" ht="15.75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 s="20"/>
    </row>
    <row r="479" spans="1:15" ht="15.75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 s="20"/>
    </row>
    <row r="480" spans="1:15" ht="15.75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 s="20"/>
    </row>
    <row r="481" spans="1:15" ht="15.75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 s="20"/>
    </row>
    <row r="482" spans="1:15" ht="15.75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 s="20"/>
    </row>
    <row r="483" spans="1:15" ht="15.75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 s="20"/>
    </row>
    <row r="484" spans="1:15" ht="15.75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 s="363"/>
    </row>
    <row r="485" spans="1:15" ht="15.75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 s="20"/>
    </row>
    <row r="486" spans="1:15" ht="15.75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 s="20"/>
    </row>
    <row r="487" spans="1:15" ht="15.75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 s="20"/>
    </row>
    <row r="488" spans="1:15" ht="15.75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 s="20"/>
    </row>
    <row r="489" spans="1:15" ht="15.75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 s="20"/>
    </row>
    <row r="490" spans="1:15" ht="15.75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 s="20"/>
    </row>
    <row r="491" spans="1:15" ht="15.75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 s="20"/>
    </row>
    <row r="492" spans="1:15" ht="15.75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 s="20"/>
    </row>
    <row r="493" spans="1:15" ht="15.75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 s="20"/>
    </row>
    <row r="494" spans="1:15" ht="15.75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 s="20"/>
    </row>
    <row r="495" spans="1:15" ht="15.75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 s="20"/>
    </row>
    <row r="496" spans="1:15" ht="15.75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 s="20"/>
    </row>
    <row r="497" spans="1:15" ht="15.75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 s="20"/>
    </row>
    <row r="498" spans="1:15" ht="15.75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 s="20"/>
    </row>
    <row r="499" spans="1:15" ht="15.75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 s="20"/>
    </row>
    <row r="500" spans="1:15" ht="15.75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 s="20"/>
    </row>
    <row r="501" spans="1:15" ht="15.75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 s="20"/>
    </row>
    <row r="502" spans="1:15" ht="15.75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 s="20"/>
    </row>
    <row r="503" spans="1:15" ht="15.75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 s="20"/>
    </row>
    <row r="504" spans="1:15" ht="15.75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 s="20"/>
    </row>
    <row r="505" spans="1:15" ht="15.75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 s="20"/>
    </row>
    <row r="506" spans="1:15" ht="15.75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 s="20"/>
    </row>
    <row r="507" spans="1:15" ht="15.75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 s="20"/>
    </row>
    <row r="508" spans="1:15" ht="15.75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 s="20"/>
    </row>
    <row r="509" spans="1:15" ht="15.75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 s="20"/>
    </row>
    <row r="510" spans="1:15" ht="15.75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 s="20"/>
    </row>
    <row r="511" spans="1:15" ht="15.75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 s="20"/>
    </row>
    <row r="512" spans="1:15" ht="15.75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 s="20"/>
    </row>
    <row r="513" spans="1:15" ht="15.75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 s="20"/>
    </row>
    <row r="514" spans="1:15" ht="15.75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 s="20"/>
    </row>
    <row r="515" spans="1:15" ht="15.75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 s="20"/>
    </row>
    <row r="516" spans="1:15" ht="15.75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 s="20"/>
    </row>
    <row r="517" spans="1:15" ht="15.75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 s="20"/>
    </row>
    <row r="518" spans="1:15" ht="15.75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 s="20"/>
    </row>
    <row r="519" spans="1:15" ht="15.75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 s="20"/>
    </row>
    <row r="520" spans="1:15" ht="15.75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 s="20"/>
    </row>
    <row r="521" spans="1:15" ht="15.75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 s="20"/>
    </row>
    <row r="522" spans="1:15" ht="15.75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 s="20"/>
    </row>
    <row r="523" spans="1:15" ht="15.75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 s="20"/>
    </row>
    <row r="524" spans="1:15" ht="15.75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 s="20"/>
    </row>
    <row r="525" spans="1:15" ht="15.75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 s="20"/>
    </row>
    <row r="526" spans="1:15" ht="15.75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 s="20"/>
    </row>
    <row r="527" spans="1:15" ht="15.75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 s="20"/>
    </row>
    <row r="528" spans="1:15" ht="15.75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 s="20"/>
    </row>
    <row r="529" spans="1:15" ht="15.75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 s="20"/>
    </row>
    <row r="530" spans="1:15" ht="15.75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 s="20"/>
    </row>
    <row r="531" spans="1:15" ht="15.75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 s="20"/>
    </row>
    <row r="532" spans="1:15" ht="15.75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 s="20"/>
    </row>
    <row r="533" spans="1:15" ht="15.75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 s="20"/>
    </row>
    <row r="534" spans="1:15" ht="15.75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 s="20"/>
    </row>
    <row r="535" spans="1:15" ht="15.75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 s="20"/>
    </row>
    <row r="536" spans="1:15" ht="15.75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 s="20"/>
    </row>
    <row r="537" spans="1:15" ht="15.75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 s="20"/>
    </row>
    <row r="538" spans="1:15" ht="15.75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 s="20"/>
    </row>
    <row r="539" spans="1:15" ht="15.75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 s="20"/>
    </row>
    <row r="540" spans="1:15" ht="15.75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 s="20"/>
    </row>
    <row r="541" spans="1:15" ht="15.75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 s="20"/>
    </row>
    <row r="542" spans="1:15" ht="15.75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 s="20"/>
    </row>
    <row r="543" spans="1:15" ht="15.75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 s="20"/>
    </row>
    <row r="544" spans="1:15" ht="15.75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 s="20"/>
    </row>
    <row r="545" spans="1:15" ht="15.75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 s="20"/>
    </row>
    <row r="546" spans="1:15" ht="15.75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 s="20"/>
    </row>
    <row r="547" spans="1:15" ht="15.75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 s="20"/>
    </row>
    <row r="548" spans="1:15" ht="15.75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 s="20"/>
    </row>
    <row r="549" spans="1:15" ht="15.75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 s="20"/>
    </row>
    <row r="550" spans="1:15" ht="15.75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 s="20"/>
    </row>
    <row r="551" spans="1:15" ht="15.75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 s="20"/>
    </row>
    <row r="552" spans="1:15" ht="15.75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 s="20"/>
    </row>
    <row r="553" spans="1:15" ht="15.75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 s="20"/>
    </row>
    <row r="554" spans="1:15" ht="15.75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 s="20"/>
    </row>
    <row r="555" spans="1:15" ht="15.75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 s="20"/>
    </row>
    <row r="556" spans="1:15" ht="15.75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 s="20"/>
    </row>
    <row r="557" spans="1:15" ht="15.75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 s="20"/>
    </row>
    <row r="558" spans="1:15" ht="15.75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 s="20"/>
    </row>
    <row r="559" spans="1:15" ht="15.75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 s="20"/>
    </row>
    <row r="560" spans="1:15" ht="15.75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 s="20"/>
    </row>
    <row r="561" spans="1:15" ht="15.75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 s="20"/>
    </row>
    <row r="562" spans="1:15" ht="15.75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 s="20"/>
    </row>
    <row r="563" spans="1:15" ht="15.75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 s="20"/>
    </row>
    <row r="564" spans="1:15" ht="15.75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 s="20"/>
    </row>
    <row r="565" spans="1:15" ht="15.75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 s="20"/>
    </row>
    <row r="566" spans="1:15" ht="15.75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 s="20"/>
    </row>
    <row r="567" spans="1:15" ht="15.75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 s="20"/>
    </row>
    <row r="568" spans="1:15" ht="15.75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 s="20"/>
    </row>
    <row r="569" spans="1:15" ht="15.75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 s="20"/>
    </row>
    <row r="570" spans="1:15" ht="15.75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 s="20"/>
    </row>
    <row r="571" spans="1:15" ht="15.75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 s="20"/>
    </row>
    <row r="572" spans="1:15" ht="15.75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 s="20"/>
    </row>
    <row r="573" spans="1:15" ht="15.75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 s="20"/>
    </row>
    <row r="574" spans="1:15" ht="15.75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 s="20"/>
    </row>
    <row r="575" spans="1:15" ht="15.75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 s="20"/>
    </row>
    <row r="576" spans="1:15" ht="15.75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 s="20"/>
    </row>
    <row r="577" spans="1:15" ht="15.75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 s="20"/>
    </row>
    <row r="578" spans="1:15" ht="15.75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 s="20"/>
    </row>
    <row r="579" spans="1:15" ht="15.75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 s="20"/>
    </row>
    <row r="580" spans="1:15" ht="15.75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 s="20"/>
    </row>
    <row r="581" spans="1:15" ht="15.75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 s="20"/>
    </row>
    <row r="582" spans="1:15" ht="15.75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 s="20"/>
    </row>
    <row r="583" spans="1:15" ht="15.75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 s="20"/>
    </row>
    <row r="584" spans="1:15" ht="15.75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 s="20"/>
    </row>
    <row r="585" spans="1:15" ht="15.75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 s="20"/>
    </row>
    <row r="586" spans="1:15" ht="15.75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 s="20"/>
    </row>
    <row r="587" spans="1:15" ht="15.75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 s="20"/>
    </row>
    <row r="588" spans="1:15" ht="15.75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 s="20"/>
    </row>
    <row r="589" spans="1:15" ht="15.75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 s="20"/>
    </row>
    <row r="590" spans="1:15" ht="15.75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 s="20"/>
    </row>
    <row r="591" spans="1:15" ht="15.75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 s="20"/>
    </row>
    <row r="592" spans="1:15" ht="15.75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 s="20"/>
    </row>
    <row r="593" spans="1:15" ht="15.75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 s="20"/>
    </row>
    <row r="594" spans="1:15" ht="15.75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 s="20"/>
    </row>
    <row r="595" spans="1:15" ht="15.75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 s="20"/>
    </row>
    <row r="596" spans="1:15" ht="15.75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 s="20"/>
    </row>
    <row r="597" spans="1:15" ht="15.75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 s="20"/>
    </row>
    <row r="598" spans="1:15" ht="15.75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 s="20"/>
    </row>
    <row r="599" spans="1:15" ht="15.75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 s="20"/>
    </row>
    <row r="600" spans="1:15" ht="15.75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 s="20"/>
    </row>
    <row r="601" spans="1:15" ht="15.75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 s="20"/>
    </row>
    <row r="602" spans="1:15" ht="15.75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 s="20"/>
    </row>
    <row r="603" spans="1:15" ht="15.75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 s="20"/>
    </row>
    <row r="604" spans="1:15" ht="15.75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 s="20"/>
    </row>
    <row r="605" spans="1:15" ht="15.75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 s="20"/>
    </row>
    <row r="606" spans="1:15" ht="15.75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 s="20"/>
    </row>
    <row r="607" spans="1:15" ht="15.75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 s="20"/>
    </row>
    <row r="608" spans="1:15" ht="15.75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 s="20"/>
    </row>
    <row r="609" spans="1:15" ht="15.75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 s="20"/>
    </row>
    <row r="610" spans="1:15" ht="15.75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 s="20"/>
    </row>
    <row r="611" spans="1:15" ht="15.75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 s="20"/>
    </row>
    <row r="612" spans="1:15" ht="15.75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 s="20"/>
    </row>
    <row r="613" spans="1:15" ht="15.75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 s="20"/>
    </row>
    <row r="614" spans="1:15" ht="15.75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 s="20"/>
    </row>
    <row r="615" spans="1:15" ht="15.75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 s="20"/>
    </row>
    <row r="616" spans="1:15" ht="15.75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 s="20"/>
    </row>
    <row r="617" spans="1:15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</row>
    <row r="618" spans="1:15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</row>
    <row r="619" spans="1:15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</row>
    <row r="620" spans="1:15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</row>
    <row r="621" spans="1:15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</row>
    <row r="622" spans="1:15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</row>
    <row r="623" spans="1:15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</row>
    <row r="624" spans="1:15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</row>
    <row r="625" spans="1:14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</row>
    <row r="626" spans="1:14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</row>
    <row r="627" spans="1:14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</row>
    <row r="628" spans="1:14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</row>
    <row r="629" spans="1:14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</row>
    <row r="630" spans="1:14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</row>
    <row r="631" spans="1:14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</row>
    <row r="632" spans="1:14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</row>
    <row r="633" spans="1:14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</row>
    <row r="634" spans="1:14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</row>
    <row r="635" spans="1:14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</row>
    <row r="636" spans="1:14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</row>
    <row r="637" spans="1:14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</row>
    <row r="638" spans="1:14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</row>
    <row r="639" spans="1:14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</row>
    <row r="640" spans="1:14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</row>
    <row r="641" spans="1:14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</row>
    <row r="642" spans="1:14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</row>
    <row r="643" spans="1:14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</row>
    <row r="644" spans="1:14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</row>
    <row r="645" spans="1:14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</row>
    <row r="646" spans="1:14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</row>
    <row r="647" spans="1:14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</row>
    <row r="648" spans="1:14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</row>
    <row r="649" spans="1:14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</row>
    <row r="650" spans="1:14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</row>
    <row r="651" spans="1:14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</row>
    <row r="652" spans="1:14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</row>
    <row r="653" spans="1:14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</row>
    <row r="654" spans="1:14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</row>
    <row r="655" spans="1:14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</row>
    <row r="656" spans="1:14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</row>
    <row r="657" spans="1:14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</row>
    <row r="658" spans="1:14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</row>
    <row r="659" spans="1:14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</row>
    <row r="660" spans="1:14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</row>
    <row r="661" spans="1:14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</row>
    <row r="662" spans="1:14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</row>
    <row r="663" spans="1:14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</row>
    <row r="664" spans="1:14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</row>
    <row r="665" spans="1:14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</row>
    <row r="666" spans="1:14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</row>
    <row r="667" spans="1:14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</row>
    <row r="668" spans="1:14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</row>
    <row r="669" spans="1:14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</row>
    <row r="670" spans="1:14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</row>
    <row r="671" spans="1:14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</row>
    <row r="672" spans="1:14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</row>
    <row r="673" spans="1:14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</row>
    <row r="674" spans="1:14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</row>
    <row r="675" spans="1:14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</row>
    <row r="676" spans="1:14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</row>
    <row r="677" spans="1:14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</row>
    <row r="678" spans="1:14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</row>
    <row r="679" spans="1:14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</row>
    <row r="680" spans="1:14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</row>
    <row r="681" spans="1:14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</row>
    <row r="682" spans="1:14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</row>
    <row r="683" spans="1:14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</row>
    <row r="684" spans="1:14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</row>
    <row r="685" spans="1:14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</row>
    <row r="686" spans="1:14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</row>
    <row r="687" spans="1:14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</row>
    <row r="688" spans="1:14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</row>
    <row r="689" spans="1:14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</row>
    <row r="690" spans="1:14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</row>
    <row r="691" spans="1:14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</row>
    <row r="692" spans="1:14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</row>
    <row r="693" spans="1:14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</row>
    <row r="694" spans="1:14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</row>
    <row r="695" spans="1:14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</row>
    <row r="696" spans="1:14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</row>
    <row r="697" spans="1:14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</row>
    <row r="698" spans="1:14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</row>
    <row r="699" spans="1:14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</row>
    <row r="700" spans="1:14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</row>
    <row r="701" spans="1:14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</row>
    <row r="702" spans="1:14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</row>
    <row r="703" spans="1:14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</row>
    <row r="704" spans="1:14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</row>
    <row r="705" spans="1:14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</row>
    <row r="706" spans="1:14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</row>
    <row r="707" spans="1:14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</row>
    <row r="708" spans="1:14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</row>
    <row r="709" spans="1:14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</row>
    <row r="710" spans="1:14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</row>
    <row r="711" spans="1:14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</row>
    <row r="712" spans="1:14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</row>
    <row r="713" spans="1:14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</row>
    <row r="714" spans="1:14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</row>
    <row r="715" spans="1:14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</row>
    <row r="716" spans="1:14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</row>
    <row r="717" spans="1:14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</row>
    <row r="718" spans="1:14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</row>
    <row r="719" spans="1:14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</row>
    <row r="720" spans="1:14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</row>
    <row r="721" spans="1:14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</row>
    <row r="722" spans="1:14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</row>
    <row r="723" spans="1:14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</row>
    <row r="724" spans="1:14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</row>
    <row r="725" spans="1:14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</row>
    <row r="726" spans="1:14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</row>
    <row r="727" spans="1:14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</row>
    <row r="728" spans="1:14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</row>
    <row r="729" spans="1:14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</row>
    <row r="730" spans="1:14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</row>
    <row r="731" spans="1:14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</row>
    <row r="732" spans="1:14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</row>
    <row r="733" spans="1:14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</row>
    <row r="734" spans="1:14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</row>
    <row r="735" spans="1:14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</row>
    <row r="736" spans="1:14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</row>
    <row r="737" spans="1:14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</row>
    <row r="738" spans="1:14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</row>
    <row r="739" spans="1:14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</row>
    <row r="740" spans="1:14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</row>
    <row r="741" spans="1:14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</row>
    <row r="742" spans="1:14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</row>
    <row r="743" spans="1:14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</row>
    <row r="744" spans="1:14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</row>
    <row r="745" spans="1:14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</row>
    <row r="746" spans="1:14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</row>
    <row r="747" spans="1:14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</row>
    <row r="748" spans="1:14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</row>
    <row r="749" spans="1:14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</row>
    <row r="750" spans="1:14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</row>
    <row r="751" spans="1:14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</row>
    <row r="752" spans="1:14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</row>
    <row r="753" spans="1:14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</row>
    <row r="754" spans="1:14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</row>
    <row r="755" spans="1:14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</row>
    <row r="756" spans="1:14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</row>
    <row r="757" spans="1:14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</row>
    <row r="758" spans="1:14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</row>
    <row r="759" spans="1:14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</row>
    <row r="760" spans="1:14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</row>
    <row r="761" spans="1:14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</row>
    <row r="762" spans="1:14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</row>
    <row r="763" spans="1:14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</row>
    <row r="764" spans="1:14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</row>
    <row r="765" spans="1:14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</row>
    <row r="766" spans="1:14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</row>
    <row r="767" spans="1:14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</row>
    <row r="768" spans="1:14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</row>
    <row r="769" spans="1:14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</row>
    <row r="770" spans="1:14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</row>
    <row r="771" spans="1:14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</row>
    <row r="772" spans="1:14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</row>
    <row r="773" spans="1:14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</row>
    <row r="774" spans="1:14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</row>
    <row r="775" spans="1:14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</row>
    <row r="776" spans="1:14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</row>
    <row r="777" spans="1:14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</row>
    <row r="778" spans="1:14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</row>
    <row r="779" spans="1:14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</row>
    <row r="780" spans="1:14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</row>
    <row r="781" spans="1:14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</row>
    <row r="782" spans="1:14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</row>
    <row r="783" spans="1:14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</row>
    <row r="784" spans="1:14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</row>
    <row r="785" spans="1:14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</row>
    <row r="786" spans="1:14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</row>
    <row r="787" spans="1:14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</row>
    <row r="788" spans="1:14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</row>
    <row r="789" spans="1:14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</row>
    <row r="790" spans="1:14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</row>
    <row r="791" spans="1:14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</row>
    <row r="792" spans="1:14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</row>
    <row r="793" spans="1:14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</row>
    <row r="794" spans="1:14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</row>
    <row r="795" spans="1:14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</row>
    <row r="796" spans="1:14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</row>
    <row r="797" spans="1:14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</row>
    <row r="798" spans="1:14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</row>
    <row r="799" spans="1:14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</row>
    <row r="800" spans="1:14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</row>
    <row r="801" spans="1:14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</row>
    <row r="802" spans="1:14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</row>
    <row r="803" spans="1:14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</row>
    <row r="804" spans="1:14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</row>
    <row r="805" spans="1:14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</row>
    <row r="806" spans="1:14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</row>
    <row r="807" spans="1:14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</row>
    <row r="808" spans="1:14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</row>
    <row r="809" spans="1:14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</row>
    <row r="810" spans="1:14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</row>
    <row r="811" spans="1:14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</row>
    <row r="812" spans="1:14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</row>
    <row r="813" spans="1:14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</row>
    <row r="814" spans="1:14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</row>
    <row r="815" spans="1:14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</row>
    <row r="816" spans="1:14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</row>
    <row r="817" spans="1:14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</row>
    <row r="818" spans="1:14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</row>
    <row r="819" spans="1:14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</row>
    <row r="820" spans="1:14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</row>
    <row r="821" spans="1:14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</row>
    <row r="822" spans="1:14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</row>
    <row r="823" spans="1:14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</row>
    <row r="824" spans="1:14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</row>
    <row r="825" spans="1:14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</row>
    <row r="826" spans="1:14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</row>
    <row r="827" spans="1:14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</row>
    <row r="828" spans="1:14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</row>
    <row r="829" spans="1:14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</row>
    <row r="830" spans="1:14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</row>
    <row r="831" spans="1:14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</row>
    <row r="832" spans="1:14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</row>
    <row r="833" spans="1:14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</row>
    <row r="834" spans="1:14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</row>
    <row r="835" spans="1:14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</row>
    <row r="836" spans="1:14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</row>
    <row r="837" spans="1:14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</row>
    <row r="838" spans="1:14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</row>
    <row r="839" spans="1:14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</row>
    <row r="840" spans="1:14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</row>
    <row r="841" spans="1:14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</row>
    <row r="842" spans="1:14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</row>
    <row r="843" spans="1:14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</row>
    <row r="844" spans="1:14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</row>
    <row r="845" spans="1:14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</row>
    <row r="846" spans="1:14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</row>
    <row r="847" spans="1:14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</row>
    <row r="848" spans="1:14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</row>
    <row r="849" spans="1:14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</row>
    <row r="850" spans="1:14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</row>
    <row r="851" spans="1:14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</row>
    <row r="852" spans="1:14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</row>
    <row r="853" spans="1:14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</row>
    <row r="854" spans="1:14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</row>
    <row r="855" spans="1:14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</row>
    <row r="856" spans="1:14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</row>
    <row r="857" spans="1:14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</row>
    <row r="858" spans="1:14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</row>
    <row r="859" spans="1:14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</row>
    <row r="860" spans="1:14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</row>
    <row r="861" spans="1:14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</row>
    <row r="862" spans="1:14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</row>
    <row r="863" spans="1:14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</row>
    <row r="864" spans="1:14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</row>
    <row r="865" spans="1:14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</row>
    <row r="866" spans="1:14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</row>
    <row r="867" spans="1:14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</row>
    <row r="868" spans="1:14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</row>
    <row r="869" spans="1:14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</row>
    <row r="870" spans="1:14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</row>
    <row r="871" spans="1:14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</row>
    <row r="872" spans="1:14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</row>
    <row r="873" spans="1:14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</row>
    <row r="874" spans="1:14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</row>
    <row r="875" spans="1:14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</row>
    <row r="876" spans="1:14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</row>
    <row r="877" spans="1:14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</row>
    <row r="878" spans="1:14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</row>
    <row r="879" spans="1:14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</row>
    <row r="880" spans="1:14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</row>
    <row r="881" spans="1:14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</row>
    <row r="882" spans="1:14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</row>
    <row r="883" spans="1:14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</row>
    <row r="884" spans="1:14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</row>
    <row r="885" spans="1:14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</row>
    <row r="886" spans="1:14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</row>
    <row r="887" spans="1:14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</row>
    <row r="888" spans="1:14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</row>
    <row r="889" spans="1:14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</row>
    <row r="890" spans="1:14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</row>
    <row r="891" spans="1:14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</row>
    <row r="892" spans="1:14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</row>
    <row r="893" spans="1:14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</row>
    <row r="894" spans="1:14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</row>
    <row r="895" spans="1:14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</row>
    <row r="896" spans="1:14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</row>
    <row r="897" spans="1:14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</row>
    <row r="898" spans="1:14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</row>
    <row r="899" spans="1:14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</row>
    <row r="900" spans="1:14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</row>
    <row r="901" spans="1:14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</row>
    <row r="902" spans="1:14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</row>
    <row r="903" spans="1:14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</row>
    <row r="904" spans="1:14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</row>
    <row r="905" spans="1:14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</row>
    <row r="906" spans="1:14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</row>
    <row r="907" spans="1:14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</row>
    <row r="908" spans="1:14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</row>
    <row r="909" spans="1:14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</row>
    <row r="910" spans="1:14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</row>
    <row r="911" spans="1:14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</row>
    <row r="912" spans="1:14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</row>
    <row r="913" spans="1:14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</row>
    <row r="914" spans="1:14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</row>
    <row r="915" spans="1:14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</row>
    <row r="916" spans="1:14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</row>
    <row r="917" spans="1:14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</row>
    <row r="918" spans="1:14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</row>
    <row r="919" spans="1:14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</row>
    <row r="920" spans="1:14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</row>
    <row r="921" spans="1:14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</row>
    <row r="922" spans="1:14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</row>
    <row r="923" spans="1:14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</row>
    <row r="924" spans="1:14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</row>
    <row r="925" spans="1:14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</row>
    <row r="926" spans="1:14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</row>
    <row r="927" spans="1:14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</row>
    <row r="928" spans="1:14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</row>
    <row r="929" spans="1:14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</row>
    <row r="930" spans="1:14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</row>
    <row r="931" spans="1:14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</row>
    <row r="932" spans="1:14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</row>
    <row r="933" spans="1:14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</row>
    <row r="934" spans="1:14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</row>
    <row r="935" spans="1:14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</row>
    <row r="936" spans="1:14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</row>
    <row r="937" spans="1:14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</row>
    <row r="938" spans="1:14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</row>
    <row r="939" spans="1:14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</row>
    <row r="940" spans="1:14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</row>
    <row r="941" spans="1:14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</row>
    <row r="942" spans="1:14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</row>
    <row r="943" spans="1:14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</row>
    <row r="944" spans="1:14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</row>
    <row r="945" spans="1:14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</row>
    <row r="946" spans="1:14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</row>
    <row r="947" spans="1:14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</row>
    <row r="948" spans="1:14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</row>
    <row r="949" spans="1:14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</row>
    <row r="950" spans="1:14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</row>
    <row r="951" spans="1:14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</row>
    <row r="952" spans="1:14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</row>
    <row r="953" spans="1:14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</row>
    <row r="954" spans="1:14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</row>
    <row r="955" spans="1:14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</row>
    <row r="956" spans="1:14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</row>
    <row r="957" spans="1:14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</row>
    <row r="958" spans="1:14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</row>
    <row r="959" spans="1:14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</row>
    <row r="960" spans="1:14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</row>
    <row r="961" spans="1:14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</row>
    <row r="962" spans="1:14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</row>
    <row r="963" spans="1:14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</row>
    <row r="964" spans="1:14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</row>
    <row r="965" spans="1:14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</row>
    <row r="966" spans="1:14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</row>
    <row r="967" spans="1:14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</row>
    <row r="968" spans="1:14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</row>
    <row r="969" spans="1:14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</row>
    <row r="970" spans="1:14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</row>
    <row r="971" spans="1:14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</row>
    <row r="972" spans="1:14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</row>
    <row r="973" spans="1:14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</row>
    <row r="974" spans="1:14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</row>
    <row r="975" spans="1:14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</row>
    <row r="976" spans="1:14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</row>
    <row r="977" spans="1:14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</row>
    <row r="978" spans="1:14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</row>
    <row r="979" spans="1:14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</row>
    <row r="980" spans="1:14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</row>
    <row r="981" spans="1:14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</row>
    <row r="982" spans="1:14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</row>
    <row r="983" spans="1:14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</row>
    <row r="984" spans="1:14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</row>
    <row r="985" spans="1:14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</row>
    <row r="986" spans="1:14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</row>
    <row r="987" spans="1:14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</row>
    <row r="988" spans="1:14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</row>
    <row r="989" spans="1:14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</row>
    <row r="990" spans="1:14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</row>
    <row r="991" spans="1:14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</row>
    <row r="992" spans="1:14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</row>
    <row r="993" spans="1:14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</row>
    <row r="994" spans="1:14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</row>
    <row r="995" spans="1:14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</row>
    <row r="996" spans="1:14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</row>
    <row r="997" spans="1:14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</row>
    <row r="998" spans="1:14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</row>
    <row r="999" spans="1:14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</row>
    <row r="1000" spans="1:14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</row>
    <row r="1001" spans="1:14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</row>
    <row r="1002" spans="1:14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</row>
    <row r="1003" spans="1:14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</row>
    <row r="1004" spans="1:14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</row>
    <row r="1005" spans="1:14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</row>
    <row r="1006" spans="1:14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</row>
    <row r="1007" spans="1:14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</row>
    <row r="1008" spans="1:14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</row>
    <row r="1009" spans="1:14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</row>
    <row r="1010" spans="1:14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</row>
    <row r="1011" spans="1:14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</row>
    <row r="1012" spans="1:14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</row>
    <row r="1013" spans="1:14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</row>
    <row r="1014" spans="1:14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</row>
    <row r="1015" spans="1:14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</row>
    <row r="1016" spans="1:14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</row>
    <row r="1017" spans="1:14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</row>
    <row r="1018" spans="1:14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</row>
    <row r="1019" spans="1:14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</row>
    <row r="1020" spans="1:14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</row>
    <row r="1021" spans="1:14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</row>
    <row r="1022" spans="1:14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</row>
    <row r="1023" spans="1:14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</row>
    <row r="1024" spans="1:14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</row>
    <row r="1025" spans="1:14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</row>
    <row r="1026" spans="1:14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</row>
    <row r="1027" spans="1:14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</row>
    <row r="1028" spans="1:14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</row>
    <row r="1029" spans="1:14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</row>
    <row r="1030" spans="1:14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</row>
    <row r="1031" spans="1:14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</row>
    <row r="1032" spans="1:14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</row>
    <row r="1033" spans="1:14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</row>
    <row r="1034" spans="1:14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</row>
    <row r="1035" spans="1:14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</row>
    <row r="1036" spans="1:14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</row>
    <row r="1037" spans="1:14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</row>
    <row r="1038" spans="1:14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</row>
    <row r="1039" spans="1:14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</row>
    <row r="1040" spans="1:14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</row>
    <row r="1041" spans="1:14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</row>
    <row r="1042" spans="1:14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</row>
    <row r="1043" spans="1:14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</row>
    <row r="1044" spans="1:14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</row>
    <row r="1045" spans="1:14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</row>
    <row r="1046" spans="1:14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</row>
    <row r="1047" spans="1:14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</row>
    <row r="1048" spans="1:14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</row>
    <row r="1049" spans="1:14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</row>
    <row r="1050" spans="1:14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</row>
    <row r="1051" spans="1:14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</row>
    <row r="1052" spans="1:14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</row>
    <row r="1053" spans="1:14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</row>
    <row r="1054" spans="1:14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</row>
    <row r="1055" spans="1:14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</row>
    <row r="1056" spans="1:14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</row>
    <row r="1057" spans="1:14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</row>
    <row r="1058" spans="1:14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</row>
    <row r="1059" spans="1:14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</row>
    <row r="1060" spans="1:14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</row>
    <row r="1061" spans="1:14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</row>
    <row r="1062" spans="1:14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</row>
    <row r="1063" spans="1:14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</row>
    <row r="1064" spans="1:14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</row>
    <row r="1065" spans="1:14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</row>
    <row r="1066" spans="1:14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</row>
    <row r="1067" spans="1:14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</row>
    <row r="1068" spans="1:14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</row>
    <row r="1069" spans="1:14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</row>
    <row r="1070" spans="1:14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</row>
    <row r="1071" spans="1:14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</row>
    <row r="1072" spans="1:14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</row>
    <row r="1073" spans="1:14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</row>
    <row r="1074" spans="1:14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</row>
    <row r="1075" spans="1:14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</row>
    <row r="1076" spans="1:14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</row>
    <row r="1077" spans="1:14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</row>
    <row r="1078" spans="1:14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</row>
    <row r="1079" spans="1:14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</row>
    <row r="1080" spans="1:14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</row>
    <row r="1081" spans="1:14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</row>
    <row r="1082" spans="1:14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</row>
    <row r="1083" spans="1:14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</row>
    <row r="1084" spans="1:14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</row>
    <row r="1085" spans="1:14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</row>
    <row r="1086" spans="1:14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</row>
    <row r="1087" spans="1:14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</row>
    <row r="1088" spans="1:14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</row>
    <row r="1089" spans="1:14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</row>
    <row r="1090" spans="1:14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</row>
    <row r="1091" spans="1:14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</row>
    <row r="1092" spans="1:14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</row>
    <row r="1093" spans="1:14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</row>
    <row r="1094" spans="1:14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</row>
    <row r="1095" spans="1:14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</row>
    <row r="1096" spans="1:14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</row>
    <row r="1097" spans="1:14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</row>
    <row r="1098" spans="1:14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</row>
    <row r="1099" spans="1:14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</row>
    <row r="1100" spans="1:14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</row>
    <row r="1101" spans="1:14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</row>
    <row r="1102" spans="1:14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</row>
    <row r="1103" spans="1:14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</row>
    <row r="1104" spans="1:14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</row>
    <row r="1105" spans="1:14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</row>
    <row r="1106" spans="1:14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</row>
    <row r="1107" spans="1:14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</row>
    <row r="1108" spans="1:14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</row>
    <row r="1109" spans="1:14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</row>
    <row r="1110" spans="1:14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</row>
    <row r="1111" spans="1:14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</row>
    <row r="1112" spans="1:14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</row>
    <row r="1113" spans="1:14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</row>
    <row r="1114" spans="1:14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</row>
    <row r="1115" spans="1:14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</row>
    <row r="1116" spans="1:14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</row>
    <row r="1117" spans="1:14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</row>
    <row r="1118" spans="1:14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</row>
    <row r="1119" spans="1:14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</row>
    <row r="1120" spans="1:14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</row>
    <row r="1121" spans="1:14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</row>
    <row r="1122" spans="1:14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</row>
    <row r="1123" spans="1:14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</row>
    <row r="1124" spans="1:14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</row>
    <row r="1125" spans="1:14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</row>
    <row r="1126" spans="1:14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</row>
    <row r="1127" spans="1:14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</row>
    <row r="1128" spans="1:14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</row>
    <row r="1129" spans="1:14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</row>
    <row r="1130" spans="1:14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</row>
    <row r="1131" spans="1:14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</row>
    <row r="1132" spans="1:14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</row>
    <row r="1133" spans="1:14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</row>
    <row r="1134" spans="1:14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</row>
    <row r="1135" spans="1:14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</row>
    <row r="1136" spans="1:14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</row>
    <row r="1137" spans="1:14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</row>
    <row r="1138" spans="1:14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</row>
    <row r="1139" spans="1:14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</row>
    <row r="1140" spans="1:14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</row>
    <row r="1141" spans="1:14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</row>
    <row r="1142" spans="1:14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</row>
    <row r="1143" spans="1:14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</row>
    <row r="1144" spans="1:14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</row>
    <row r="1145" spans="1:14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</row>
    <row r="1146" spans="1:14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</row>
    <row r="1147" spans="1:14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</row>
    <row r="1148" spans="1:14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</row>
    <row r="1149" spans="1:14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</row>
    <row r="1150" spans="1:14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</row>
    <row r="1151" spans="1:14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</row>
    <row r="1152" spans="1:14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</row>
    <row r="1153" spans="1:14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</row>
    <row r="1154" spans="1:14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</row>
    <row r="1155" spans="1:14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</row>
    <row r="1156" spans="1:14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</row>
    <row r="1157" spans="1:14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</row>
    <row r="1158" spans="1:14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</row>
    <row r="1159" spans="1:14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</row>
    <row r="1160" spans="1:14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</row>
    <row r="1161" spans="1:14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</row>
    <row r="1162" spans="1:14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</row>
    <row r="1163" spans="1:14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</row>
    <row r="1164" spans="1:14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</row>
    <row r="1165" spans="1:14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</row>
    <row r="1166" spans="1:14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</row>
    <row r="1167" spans="1:14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</row>
    <row r="1168" spans="1:14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</row>
    <row r="1169" spans="1:14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</row>
    <row r="1170" spans="1:14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</row>
    <row r="1171" spans="1:14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</row>
    <row r="1172" spans="1:14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</row>
    <row r="1173" spans="1:14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</row>
    <row r="1174" spans="1:14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</row>
    <row r="1175" spans="1:14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</row>
    <row r="1176" spans="1:14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</row>
    <row r="1177" spans="1:14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</row>
    <row r="1178" spans="1:14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</row>
    <row r="1179" spans="1:14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</row>
    <row r="1180" spans="1:14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</row>
    <row r="1181" spans="1:14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</row>
    <row r="1182" spans="1:14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</row>
    <row r="1183" spans="1:14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</row>
    <row r="1184" spans="1:14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</row>
    <row r="1185" spans="1:14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</row>
    <row r="1186" spans="1:14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</row>
    <row r="1187" spans="1:14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</row>
    <row r="1188" spans="1:14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</row>
    <row r="1189" spans="1:14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</row>
    <row r="1190" spans="1:14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</row>
    <row r="1191" spans="1:14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</row>
    <row r="1192" spans="1:14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</row>
    <row r="1193" spans="1:14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</row>
    <row r="1194" spans="1:14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</row>
    <row r="1195" spans="1:14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</row>
    <row r="1196" spans="1:14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</row>
    <row r="1197" spans="1:14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</row>
    <row r="1198" spans="1:14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</row>
    <row r="1199" spans="1:14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</row>
    <row r="1200" spans="1:14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</row>
    <row r="1201" spans="1:14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</row>
    <row r="1202" spans="1:14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</row>
    <row r="1203" spans="1:14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</row>
    <row r="1204" spans="1:14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</row>
    <row r="1205" spans="1:14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</row>
    <row r="1206" spans="1:14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</row>
    <row r="1207" spans="1:14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</row>
    <row r="1208" spans="1:14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</row>
    <row r="1209" spans="1:14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</row>
    <row r="1210" spans="1:14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</row>
    <row r="1211" spans="1:14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</row>
    <row r="1212" spans="1:14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</row>
    <row r="1213" spans="1:14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</row>
    <row r="1214" spans="1:14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</row>
    <row r="1215" spans="1:14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</row>
    <row r="1216" spans="1:14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</row>
    <row r="1217" spans="1:14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</row>
    <row r="1218" spans="1:14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</row>
    <row r="1219" spans="1:14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</row>
    <row r="1220" spans="1:14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</row>
    <row r="1221" spans="1:14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</row>
    <row r="1222" spans="1:14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</row>
    <row r="1223" spans="1:14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</row>
    <row r="1224" spans="1:14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</row>
    <row r="1225" spans="1:14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</row>
    <row r="1226" spans="1:14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</row>
    <row r="1227" spans="1:14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</row>
    <row r="1228" spans="1:14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</row>
    <row r="1229" spans="1:14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</row>
    <row r="1230" spans="1:14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</row>
    <row r="1231" spans="1:14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</row>
    <row r="1232" spans="1:14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</row>
    <row r="1233" spans="1:14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</row>
    <row r="1234" spans="1:14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</row>
    <row r="1235" spans="1:14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</row>
    <row r="1236" spans="1:14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</row>
    <row r="1237" spans="1:14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</row>
    <row r="1238" spans="1:14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</row>
    <row r="1239" spans="1:14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</row>
    <row r="1240" spans="1:14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</row>
    <row r="1241" spans="1:14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</row>
    <row r="1242" spans="1:14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</row>
    <row r="1243" spans="1:14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</row>
    <row r="1244" spans="1:14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</row>
    <row r="1245" spans="1:14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</row>
    <row r="1246" spans="1:14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</row>
    <row r="1247" spans="1:14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</row>
    <row r="1248" spans="1:14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</row>
    <row r="1249" spans="1:14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</row>
    <row r="1250" spans="1:14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</row>
    <row r="1251" spans="1:14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</row>
    <row r="1252" spans="1:14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</row>
    <row r="1253" spans="1:14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</row>
    <row r="1254" spans="1:14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</row>
    <row r="1255" spans="1:14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</row>
    <row r="1256" spans="1:14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</row>
    <row r="1257" spans="1:14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</row>
    <row r="1258" spans="1:14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</row>
    <row r="1259" spans="1:14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</row>
    <row r="1260" spans="1:14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</row>
    <row r="1261" spans="1:14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</row>
    <row r="1262" spans="1:14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</row>
    <row r="1263" spans="1:14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</row>
    <row r="1264" spans="1:14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</row>
    <row r="1265" spans="1:14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</row>
    <row r="1266" spans="1:14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</row>
    <row r="1267" spans="1:14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</row>
    <row r="1268" spans="1:14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</row>
    <row r="1269" spans="1:14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</row>
    <row r="1270" spans="1:14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</row>
    <row r="1271" spans="1:14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</row>
    <row r="1272" spans="1:14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</row>
    <row r="1273" spans="1:14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</row>
    <row r="1274" spans="1:14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</row>
    <row r="1275" spans="1:14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</row>
    <row r="1276" spans="1:14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</row>
    <row r="1277" spans="1:14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</row>
    <row r="1278" spans="1:14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</row>
    <row r="1279" spans="1:14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</row>
    <row r="1280" spans="1:14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</row>
    <row r="1281" spans="1:14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</row>
    <row r="1282" spans="1:14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</row>
    <row r="1283" spans="1:14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</row>
    <row r="1284" spans="1:14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</row>
    <row r="1285" spans="1:14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</row>
    <row r="1286" spans="1:14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</row>
    <row r="1287" spans="1:14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</row>
    <row r="1288" spans="1:14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</row>
    <row r="1289" spans="1:14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</row>
    <row r="1290" spans="1:14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</row>
    <row r="1291" spans="1:14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</row>
    <row r="1292" spans="1:14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</row>
    <row r="1293" spans="1:14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</row>
    <row r="1294" spans="1:14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</row>
    <row r="1295" spans="1:14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</row>
    <row r="1296" spans="1:14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</row>
    <row r="1297" spans="1:14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</row>
    <row r="1298" spans="1:14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</row>
    <row r="1299" spans="1:14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</row>
    <row r="1300" spans="1:14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</row>
    <row r="1301" spans="1:14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</row>
    <row r="1302" spans="1:14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</row>
    <row r="1303" spans="1:14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</row>
    <row r="1304" spans="1:14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</row>
    <row r="1305" spans="1:14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</row>
    <row r="1306" spans="1:14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</row>
    <row r="1307" spans="1:14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</row>
    <row r="1308" spans="1:14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</row>
    <row r="1309" spans="1:14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</row>
    <row r="1310" spans="1:14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</row>
    <row r="1311" spans="1:14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</row>
    <row r="1312" spans="1:14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</row>
    <row r="1313" spans="1:14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</row>
    <row r="1314" spans="1:14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</row>
    <row r="1315" spans="1:14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</row>
    <row r="1316" spans="1:14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</row>
    <row r="1317" spans="1:14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</row>
    <row r="1318" spans="1:14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</row>
    <row r="1319" spans="1:14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</row>
    <row r="1320" spans="1:14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</row>
    <row r="1321" spans="1:14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</row>
    <row r="1322" spans="1:14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</row>
    <row r="1323" spans="1:14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</row>
    <row r="1324" spans="1:14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</row>
    <row r="1325" spans="1:14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</row>
    <row r="1326" spans="1:14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</row>
    <row r="1327" spans="1:14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</row>
    <row r="1328" spans="1:14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</row>
    <row r="1329" spans="1:14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</row>
    <row r="1330" spans="1:14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</row>
    <row r="1331" spans="1:14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</row>
    <row r="1332" spans="1:14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</row>
    <row r="1333" spans="1:14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</row>
    <row r="1334" spans="1:14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</row>
    <row r="1335" spans="1:14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</row>
    <row r="1336" spans="1:14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</row>
    <row r="1337" spans="1:14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</row>
    <row r="1338" spans="1:14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</row>
    <row r="1339" spans="1:14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</row>
    <row r="1340" spans="1:14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</row>
    <row r="1341" spans="1:14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</row>
    <row r="1342" spans="1:14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</row>
    <row r="1343" spans="1:14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</row>
    <row r="1344" spans="1:14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</row>
    <row r="1345" spans="1:14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</row>
    <row r="1346" spans="1:14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</row>
    <row r="1347" spans="1:14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</row>
    <row r="1348" spans="1:14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</row>
    <row r="1349" spans="1:14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</row>
    <row r="1350" spans="1:14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</row>
    <row r="1351" spans="1:14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</row>
    <row r="1352" spans="1:14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</row>
    <row r="1353" spans="1:14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</row>
    <row r="1354" spans="1:14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</row>
    <row r="1355" spans="1:14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</row>
    <row r="1356" spans="1:14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</row>
    <row r="1357" spans="1:14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</row>
    <row r="1358" spans="1:14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</row>
    <row r="1359" spans="1:14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</row>
    <row r="1360" spans="1:14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</row>
    <row r="1361" spans="1:14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</row>
    <row r="1362" spans="1:14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</row>
    <row r="1363" spans="1:14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</row>
    <row r="1364" spans="1:14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</row>
    <row r="1365" spans="1:14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</row>
    <row r="1366" spans="1:14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</row>
    <row r="1367" spans="1:14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</row>
    <row r="1368" spans="1:14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</row>
    <row r="1369" spans="1:14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</row>
    <row r="1370" spans="1:14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</row>
    <row r="1371" spans="1:14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</row>
    <row r="1372" spans="1:14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</row>
    <row r="1373" spans="1:14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</row>
    <row r="1374" spans="1:14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</row>
    <row r="1375" spans="1:14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</row>
    <row r="1376" spans="1:14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</row>
    <row r="1377" spans="1:14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</row>
    <row r="1378" spans="1:14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</row>
    <row r="1379" spans="1:14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</row>
    <row r="1380" spans="1:14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</row>
    <row r="1381" spans="1:14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</row>
    <row r="1382" spans="1:14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</row>
    <row r="1383" spans="1:14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</row>
    <row r="1384" spans="1:14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</row>
    <row r="1385" spans="1:14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</row>
    <row r="1386" spans="1:14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</row>
    <row r="1387" spans="1:14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</row>
    <row r="1388" spans="1:14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</row>
    <row r="1389" spans="1:14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</row>
    <row r="1390" spans="1:14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</row>
    <row r="1391" spans="1:14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</row>
    <row r="1392" spans="1:14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</row>
    <row r="1393" spans="1:14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</row>
    <row r="1394" spans="1:14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</row>
    <row r="1395" spans="1:14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</row>
    <row r="1396" spans="1:14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</row>
    <row r="1397" spans="1:14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</row>
    <row r="1398" spans="1:14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</row>
    <row r="1399" spans="1:14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</row>
    <row r="1400" spans="1:14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</row>
    <row r="1401" spans="1:14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</row>
    <row r="1402" spans="1:14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</row>
    <row r="1403" spans="1:14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</row>
    <row r="1404" spans="1:14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</row>
    <row r="1405" spans="1:14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</row>
    <row r="1406" spans="1:14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</row>
    <row r="1407" spans="1:14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</row>
    <row r="1408" spans="1:14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</row>
    <row r="1409" spans="1:14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</row>
    <row r="1410" spans="1:14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</row>
    <row r="1411" spans="1:14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</row>
    <row r="1412" spans="1:14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</row>
    <row r="1413" spans="1:14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</row>
    <row r="1414" spans="1:14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</row>
    <row r="1415" spans="1:14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</row>
    <row r="1416" spans="1:14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</row>
    <row r="1417" spans="1:14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</row>
    <row r="1418" spans="1:14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</row>
    <row r="1419" spans="1:14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</row>
    <row r="1420" spans="1:14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</row>
    <row r="1421" spans="1:14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</row>
    <row r="1422" spans="1:14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</row>
    <row r="1423" spans="1:14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</row>
    <row r="1424" spans="1:14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</row>
    <row r="1425" spans="1:14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</row>
    <row r="1426" spans="1:14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</row>
    <row r="1427" spans="1:14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</row>
    <row r="1428" spans="1:14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</row>
    <row r="1429" spans="1:14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</row>
    <row r="1430" spans="1:14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</row>
    <row r="1431" spans="1:14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</row>
    <row r="1432" spans="1:14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</row>
    <row r="1433" spans="1:14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</row>
    <row r="1434" spans="1:14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</row>
    <row r="1435" spans="1:14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</row>
    <row r="1436" spans="1:14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</row>
    <row r="1437" spans="1:14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</row>
    <row r="1438" spans="1:14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</row>
    <row r="1439" spans="1:14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</row>
    <row r="1440" spans="1:14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</row>
    <row r="1441" spans="1:14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</row>
    <row r="1442" spans="1:14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</row>
    <row r="1443" spans="1:14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</row>
    <row r="1444" spans="1:14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</row>
    <row r="1445" spans="1:14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</row>
    <row r="1446" spans="1:14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</row>
    <row r="1447" spans="1:14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</row>
    <row r="1448" spans="1:14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</row>
    <row r="1449" spans="1:14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</row>
    <row r="1450" spans="1:14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</row>
    <row r="1451" spans="1:14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</row>
    <row r="1452" spans="1:14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</row>
    <row r="1453" spans="1:14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</row>
    <row r="1454" spans="1:14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</row>
    <row r="1455" spans="1:14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</row>
    <row r="1456" spans="1:14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</row>
    <row r="1457" spans="1:14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</row>
    <row r="1458" spans="1:14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</row>
    <row r="1459" spans="1:14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</row>
    <row r="1460" spans="1:14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</row>
    <row r="1461" spans="1:14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</row>
    <row r="1462" spans="1:14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</row>
    <row r="1463" spans="1:14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</row>
    <row r="1464" spans="1:14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</row>
    <row r="1465" spans="1:14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</row>
    <row r="1466" spans="1:14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</row>
    <row r="1467" spans="1:14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</row>
    <row r="1468" spans="1:14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</row>
    <row r="1469" spans="1:14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</row>
    <row r="1470" spans="1:14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</row>
    <row r="1471" spans="1:14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</row>
    <row r="1472" spans="1:14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</row>
    <row r="1473" spans="1:14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</row>
    <row r="1474" spans="1:14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</row>
    <row r="1475" spans="1:14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</row>
    <row r="1476" spans="1:14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</row>
    <row r="1477" spans="1:14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</row>
    <row r="1478" spans="1:14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</row>
    <row r="1479" spans="1:14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</row>
    <row r="1480" spans="1:14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</row>
    <row r="1481" spans="1:14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</row>
    <row r="1482" spans="1:14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</row>
    <row r="1483" spans="1:14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</row>
    <row r="1484" spans="1:14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</row>
    <row r="1485" spans="1:14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</row>
    <row r="1486" spans="1:14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</row>
    <row r="1487" spans="1:14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</row>
    <row r="1488" spans="1:14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</row>
    <row r="1489" spans="1:14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</row>
    <row r="1490" spans="1:14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</row>
    <row r="1491" spans="1:14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</row>
    <row r="1492" spans="1:14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</row>
    <row r="1493" spans="1:14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</row>
    <row r="1494" spans="1:14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</row>
    <row r="1495" spans="1:14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</row>
    <row r="1496" spans="1:14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</row>
    <row r="1497" spans="1:14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</row>
    <row r="1498" spans="1:14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</row>
    <row r="1499" spans="1:14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</row>
    <row r="1500" spans="1:14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</row>
    <row r="1501" spans="1:14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</row>
    <row r="1502" spans="1:14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</row>
    <row r="1503" spans="1:14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</row>
    <row r="1504" spans="1:14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</row>
    <row r="1505" spans="1:14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</row>
    <row r="1506" spans="1:14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</row>
    <row r="1507" spans="1:14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</row>
    <row r="1508" spans="1:14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</row>
    <row r="1509" spans="1:14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</row>
    <row r="1510" spans="1:14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</row>
    <row r="1511" spans="1:14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</row>
    <row r="1512" spans="1:14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</row>
    <row r="1513" spans="1:14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</row>
    <row r="1514" spans="1:14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</row>
    <row r="1515" spans="1:14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</row>
    <row r="1516" spans="1:14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</row>
    <row r="1517" spans="1:14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</row>
    <row r="1518" spans="1:14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</row>
    <row r="1519" spans="1:14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</row>
    <row r="1520" spans="1:14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</row>
    <row r="1521" spans="1:14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</row>
    <row r="1522" spans="1:14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</row>
    <row r="1523" spans="1:14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</row>
    <row r="1524" spans="1:14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</row>
    <row r="1525" spans="1:14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</row>
    <row r="1526" spans="1:14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</row>
    <row r="1527" spans="1:14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</row>
    <row r="1528" spans="1:14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</row>
    <row r="1529" spans="1:14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</row>
    <row r="1530" spans="1:14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</row>
    <row r="1531" spans="1:14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</row>
    <row r="1532" spans="1:14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</row>
    <row r="1533" spans="1:14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</row>
    <row r="1534" spans="1:14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</row>
    <row r="1535" spans="1:14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</row>
    <row r="1536" spans="1:14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</row>
    <row r="1537" spans="1:14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</row>
    <row r="1538" spans="1:14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</row>
    <row r="1539" spans="1:14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</row>
    <row r="1540" spans="1:14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</row>
    <row r="1541" spans="1:14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</row>
    <row r="1542" spans="1:14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</row>
    <row r="1543" spans="1:14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</row>
    <row r="1544" spans="1:14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</row>
    <row r="1545" spans="1:14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</row>
    <row r="1546" spans="1:14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</row>
    <row r="1547" spans="1:14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</row>
    <row r="1548" spans="1:14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</row>
    <row r="1549" spans="1:14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</row>
    <row r="1550" spans="1:14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</row>
    <row r="1551" spans="1:14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</row>
    <row r="1552" spans="1:14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</row>
    <row r="1553" spans="1:14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</row>
    <row r="1554" spans="1:14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</row>
    <row r="1555" spans="1:14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</row>
    <row r="1556" spans="1:14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</row>
    <row r="1557" spans="1:14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</row>
    <row r="1558" spans="1:14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</row>
    <row r="1559" spans="1:14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</row>
    <row r="1560" spans="1:14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</row>
    <row r="1561" spans="1:14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</row>
    <row r="1562" spans="1:14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</row>
    <row r="1563" spans="1:14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</row>
    <row r="1564" spans="1:14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</row>
    <row r="1565" spans="1:14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</row>
    <row r="1566" spans="1:14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</row>
    <row r="1567" spans="1:14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</row>
    <row r="1568" spans="1:14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</row>
    <row r="1569" spans="1:14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</row>
    <row r="1570" spans="1:14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</row>
    <row r="1571" spans="1:14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</row>
    <row r="1572" spans="1:14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</row>
    <row r="1573" spans="1:14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</row>
    <row r="1574" spans="1:14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</row>
    <row r="1575" spans="1:14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</row>
    <row r="1576" spans="1:14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</row>
    <row r="1577" spans="1:14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</row>
    <row r="1578" spans="1:14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</row>
    <row r="1579" spans="1:14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</row>
    <row r="1580" spans="1:14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</row>
    <row r="1581" spans="1:14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</row>
    <row r="1582" spans="1:14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</row>
    <row r="1583" spans="1:14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</row>
    <row r="1584" spans="1:14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</row>
    <row r="1585" spans="1:14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</row>
    <row r="1586" spans="1:14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</row>
    <row r="1587" spans="1:14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</row>
    <row r="1588" spans="1:14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</row>
    <row r="1589" spans="1:14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</row>
    <row r="1590" spans="1:14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</row>
    <row r="1591" spans="1:14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</row>
    <row r="1592" spans="1:14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</row>
    <row r="1593" spans="1:14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</row>
    <row r="1594" spans="1:14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</row>
    <row r="1595" spans="1:14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</row>
    <row r="1596" spans="1:14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</row>
    <row r="1597" spans="1:14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</row>
    <row r="1598" spans="1:14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</row>
    <row r="1599" spans="1:14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</row>
    <row r="1600" spans="1:14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</row>
    <row r="1601" spans="1:14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</row>
    <row r="1602" spans="1:14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</row>
    <row r="1603" spans="1:14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</row>
    <row r="1604" spans="1:14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</row>
    <row r="1605" spans="1:14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</row>
    <row r="1606" spans="1:14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</row>
    <row r="1607" spans="1:14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</row>
    <row r="1608" spans="1:14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</row>
    <row r="1609" spans="1:14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</row>
    <row r="1610" spans="1:14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</row>
    <row r="1611" spans="1:14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</row>
    <row r="1612" spans="1:14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</row>
    <row r="1613" spans="1:14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</row>
    <row r="1614" spans="1:14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</row>
    <row r="1615" spans="1:14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</row>
    <row r="1616" spans="1:14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</row>
    <row r="1617" spans="1:14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</row>
    <row r="1618" spans="1:14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</row>
    <row r="1619" spans="1:14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</row>
    <row r="1620" spans="1:14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</row>
    <row r="1621" spans="1:14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</row>
    <row r="1622" spans="1:14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</row>
    <row r="1623" spans="1:14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</row>
    <row r="1624" spans="1:14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</row>
    <row r="1625" spans="1:14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</row>
    <row r="1626" spans="1:14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</row>
    <row r="1627" spans="1:14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</row>
    <row r="1628" spans="1:14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</row>
    <row r="1629" spans="1:14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</row>
    <row r="1630" spans="1:14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</row>
    <row r="1631" spans="1:14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</row>
    <row r="1632" spans="1:14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</row>
    <row r="1633" spans="1:14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</row>
    <row r="1634" spans="1:14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</row>
    <row r="1635" spans="1:14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</row>
    <row r="1636" spans="1:14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</row>
    <row r="1637" spans="1:14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</row>
    <row r="1638" spans="1:14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</row>
    <row r="1639" spans="1:14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</row>
    <row r="1640" spans="1:14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</row>
    <row r="1641" spans="1:14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</row>
    <row r="1642" spans="1:14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</row>
    <row r="1643" spans="1:14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</row>
    <row r="1644" spans="1:14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</row>
    <row r="1645" spans="1:14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</row>
    <row r="1646" spans="1:14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</row>
    <row r="1647" spans="1:14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</row>
    <row r="1648" spans="1:14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</row>
    <row r="1649" spans="1:14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</row>
    <row r="1650" spans="1:14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</row>
    <row r="1651" spans="1:14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</row>
    <row r="1652" spans="1:14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</row>
    <row r="1653" spans="1:14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</row>
    <row r="1654" spans="1:14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</row>
    <row r="1655" spans="1:14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</row>
    <row r="1656" spans="1:14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</row>
    <row r="1657" spans="1:14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</row>
    <row r="1658" spans="1:14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</row>
    <row r="1659" spans="1:14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</row>
    <row r="1660" spans="1:14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</row>
    <row r="1661" spans="1:14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</row>
    <row r="1662" spans="1:14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</row>
    <row r="1663" spans="1:14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</row>
    <row r="1664" spans="1:14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</row>
    <row r="1665" spans="1:14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</row>
    <row r="1666" spans="1:14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</row>
    <row r="1667" spans="1:14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</row>
    <row r="1668" spans="1:14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</row>
    <row r="1669" spans="1:14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</row>
    <row r="1670" spans="1:14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</row>
    <row r="1671" spans="1:14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</row>
    <row r="1672" spans="1:14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</row>
    <row r="1673" spans="1:14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</row>
    <row r="1674" spans="1:14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</row>
    <row r="1675" spans="1:14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</row>
    <row r="1676" spans="1:14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</row>
    <row r="1677" spans="1:14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</row>
    <row r="1678" spans="1:14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</row>
    <row r="1679" spans="1:14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</row>
    <row r="1680" spans="1:14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</row>
    <row r="1681" spans="1:14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</row>
    <row r="1682" spans="1:14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</row>
    <row r="1683" spans="1:14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</row>
    <row r="1684" spans="1:14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</row>
    <row r="1685" spans="1:14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</row>
    <row r="1686" spans="1:14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</row>
    <row r="1687" spans="1:14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</row>
    <row r="1688" spans="1:14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</row>
    <row r="1689" spans="1:14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</row>
    <row r="1690" spans="1:14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</row>
    <row r="1691" spans="1:14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</row>
    <row r="1692" spans="1:14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</row>
    <row r="1693" spans="1:14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</row>
    <row r="1694" spans="1:14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</row>
    <row r="1695" spans="1:14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</row>
    <row r="1696" spans="1:14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</row>
    <row r="1697" spans="1:14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</row>
    <row r="1698" spans="1:14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</row>
    <row r="1699" spans="1:14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</row>
    <row r="1700" spans="1:14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</row>
    <row r="1701" spans="1:14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</row>
    <row r="1702" spans="1:14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</row>
    <row r="1703" spans="1:14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</row>
    <row r="1704" spans="1:14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</row>
    <row r="1705" spans="1:14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</row>
    <row r="1706" spans="1:14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</row>
    <row r="1707" spans="1:14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</row>
    <row r="1708" spans="1:14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</row>
    <row r="1709" spans="1:14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</row>
    <row r="1710" spans="1:14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</row>
    <row r="1711" spans="1:14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</row>
    <row r="1712" spans="1:14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</row>
    <row r="1713" spans="1:14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</row>
    <row r="1714" spans="1:14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</row>
    <row r="1715" spans="1:14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</row>
    <row r="1716" spans="1:14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</row>
    <row r="1717" spans="1:14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</row>
    <row r="1718" spans="1:14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</row>
    <row r="1719" spans="1:14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</row>
    <row r="1720" spans="1:14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</row>
    <row r="1721" spans="1:14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</row>
    <row r="1722" spans="1:14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</row>
    <row r="1723" spans="1:14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</row>
    <row r="1724" spans="1:14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</row>
    <row r="1725" spans="1:14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</row>
    <row r="1726" spans="1:14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</row>
    <row r="1727" spans="1:14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</row>
    <row r="1728" spans="1:14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</row>
    <row r="1729" spans="1:14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</row>
    <row r="1730" spans="1:14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</row>
    <row r="1731" spans="1:14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</row>
    <row r="1732" spans="1:14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</row>
    <row r="1733" spans="1:14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</row>
    <row r="1734" spans="1:14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</row>
    <row r="1735" spans="1:14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</row>
    <row r="1736" spans="1:14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</row>
    <row r="1737" spans="1:14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</row>
    <row r="1738" spans="1:14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</row>
    <row r="1739" spans="1:14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</row>
    <row r="1740" spans="1:14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</row>
    <row r="1741" spans="1:14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</row>
    <row r="1742" spans="1:14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</row>
    <row r="1743" spans="1:14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</row>
    <row r="1744" spans="1:14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</row>
    <row r="1745" spans="1:14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</row>
    <row r="1746" spans="1:14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</row>
    <row r="1747" spans="1:14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</row>
    <row r="1748" spans="1:14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</row>
    <row r="1749" spans="1:14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</row>
    <row r="1750" spans="1:14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</row>
    <row r="1751" spans="1:14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</row>
    <row r="1752" spans="1:14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</row>
    <row r="1753" spans="1:14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</row>
    <row r="1754" spans="1:14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</row>
    <row r="1755" spans="1:14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</row>
    <row r="1756" spans="1:14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</row>
    <row r="1757" spans="1:14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</row>
    <row r="1758" spans="1:14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</row>
    <row r="1759" spans="1:14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</row>
    <row r="1760" spans="1:14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</row>
    <row r="1761" spans="1:14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</row>
    <row r="1762" spans="1:14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</row>
    <row r="1763" spans="1:14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</row>
    <row r="1764" spans="1:14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</row>
    <row r="1765" spans="1:14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</row>
    <row r="1766" spans="1:14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</row>
    <row r="1767" spans="1:14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</row>
    <row r="1768" spans="1:14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</row>
    <row r="1769" spans="1:14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</row>
    <row r="1770" spans="1:14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</row>
    <row r="1771" spans="1:14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</row>
    <row r="1772" spans="1:14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</row>
    <row r="1773" spans="1:14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</row>
    <row r="1774" spans="1:14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</row>
    <row r="1775" spans="1:14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</row>
    <row r="1776" spans="1:14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</row>
    <row r="1777" spans="1:14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</row>
    <row r="1778" spans="1:14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</row>
    <row r="1779" spans="1:14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</row>
    <row r="1780" spans="1:14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</row>
    <row r="1781" spans="1:14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</row>
    <row r="1782" spans="1:14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</row>
    <row r="1783" spans="1:14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</row>
    <row r="1784" spans="1:14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</row>
    <row r="1785" spans="1:14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</row>
    <row r="1786" spans="1:14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</row>
    <row r="1787" spans="1:14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</row>
    <row r="1788" spans="1:14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</row>
    <row r="1789" spans="1:14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</row>
    <row r="1790" spans="1:14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</row>
    <row r="1791" spans="1:14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</row>
    <row r="1792" spans="1:14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</row>
    <row r="1793" spans="1:14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</row>
    <row r="1794" spans="1:14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</row>
    <row r="1795" spans="1:14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</row>
    <row r="1796" spans="1:14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</row>
    <row r="1797" spans="1:14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</row>
    <row r="1798" spans="1:14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</row>
    <row r="1799" spans="1:14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</row>
    <row r="1800" spans="1:14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</row>
    <row r="1801" spans="1:14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</row>
    <row r="1802" spans="1:14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</row>
    <row r="1803" spans="1:14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</row>
    <row r="1804" spans="1:14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</row>
    <row r="1805" spans="1:14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</row>
    <row r="1806" spans="1:14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</row>
    <row r="1807" spans="1:14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</row>
    <row r="1808" spans="1:14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</row>
    <row r="1809" spans="1:14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</row>
    <row r="1810" spans="1:14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</row>
    <row r="1811" spans="1:14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</row>
    <row r="1812" spans="1:14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</row>
    <row r="1813" spans="1:14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</row>
    <row r="1814" spans="1:14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</row>
    <row r="1815" spans="1:14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</row>
    <row r="1816" spans="1:14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</row>
    <row r="1817" spans="1:14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</row>
    <row r="1818" spans="1:14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</row>
    <row r="1819" spans="1:14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</row>
    <row r="1820" spans="1:14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</row>
    <row r="1821" spans="1:14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</row>
    <row r="1822" spans="1:14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</row>
    <row r="1823" spans="1:14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</row>
    <row r="1824" spans="1:14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</row>
    <row r="1825" spans="1:14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</row>
    <row r="1826" spans="1:14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</row>
    <row r="1827" spans="1:14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</row>
    <row r="1828" spans="1:14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</row>
    <row r="1829" spans="1:14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</row>
    <row r="1830" spans="1:14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</row>
    <row r="1831" spans="1:14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</row>
    <row r="1832" spans="1:14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</row>
    <row r="1833" spans="1:14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</row>
    <row r="1834" spans="1:14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</row>
    <row r="1835" spans="1:14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</row>
    <row r="1836" spans="1:14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</row>
    <row r="1837" spans="1:14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</row>
    <row r="1838" spans="1:14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</row>
    <row r="1839" spans="1:14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</row>
    <row r="1840" spans="1:14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</row>
    <row r="1841" spans="1:14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</row>
    <row r="1842" spans="1:14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</row>
    <row r="1843" spans="1:14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</row>
    <row r="1844" spans="1:14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</row>
    <row r="1845" spans="1:14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</row>
    <row r="1846" spans="1:14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</row>
    <row r="1847" spans="1:14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</row>
    <row r="1848" spans="1:14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</row>
    <row r="1849" spans="1:14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</row>
    <row r="1850" spans="1:14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</row>
    <row r="1851" spans="1:14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</row>
    <row r="1852" spans="1:14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</row>
    <row r="1853" spans="1:14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</row>
    <row r="1854" spans="1:14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</row>
    <row r="1855" spans="1:14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</row>
    <row r="1856" spans="1:14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</row>
    <row r="1857" spans="1:14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</row>
    <row r="1858" spans="1:14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</row>
    <row r="1859" spans="1:14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</row>
    <row r="1860" spans="1:14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</row>
    <row r="1861" spans="1:14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</row>
    <row r="1862" spans="1:14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</row>
    <row r="1863" spans="1:14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</row>
    <row r="1864" spans="1:14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</row>
    <row r="1865" spans="1:14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</row>
    <row r="1866" spans="1:14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</row>
    <row r="1867" spans="1:14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</row>
    <row r="1868" spans="1:14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</row>
    <row r="1869" spans="1:14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</row>
    <row r="1870" spans="1:14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</row>
    <row r="1871" spans="1:14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</row>
    <row r="1872" spans="1:14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</row>
    <row r="1873" spans="1:14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</row>
    <row r="1874" spans="1:14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</row>
    <row r="1875" spans="1:14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</row>
    <row r="1876" spans="1:14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</row>
    <row r="1877" spans="1:14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</row>
    <row r="1878" spans="1:14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</row>
    <row r="1879" spans="1:14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</row>
    <row r="1880" spans="1:14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</row>
    <row r="1881" spans="1:14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</row>
    <row r="1882" spans="1:14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</row>
    <row r="1883" spans="1:14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</row>
    <row r="1884" spans="1:14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</row>
    <row r="1885" spans="1:14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</row>
    <row r="1886" spans="1:14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</row>
    <row r="1887" spans="1:14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</row>
    <row r="1888" spans="1:14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</row>
    <row r="1889" spans="1:14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</row>
    <row r="1890" spans="1:14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</row>
    <row r="1891" spans="1:14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</row>
    <row r="1892" spans="1:14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</row>
    <row r="1893" spans="1:14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</row>
    <row r="1894" spans="1:14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</row>
    <row r="1895" spans="1:14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</row>
    <row r="1896" spans="1:14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</row>
    <row r="1897" spans="1:14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</row>
    <row r="1898" spans="1:14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</row>
    <row r="1899" spans="1:14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</row>
    <row r="1900" spans="1:14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</row>
    <row r="1901" spans="1:14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</row>
    <row r="1902" spans="1:14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</row>
    <row r="1903" spans="1:14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</row>
    <row r="1904" spans="1:14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</row>
    <row r="1905" spans="1:14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</row>
    <row r="1906" spans="1:14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</row>
    <row r="1907" spans="1:14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</row>
    <row r="1908" spans="1:14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</row>
    <row r="1909" spans="1:14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</row>
    <row r="1910" spans="1:14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</row>
    <row r="1911" spans="1:14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</row>
    <row r="1912" spans="1:14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</row>
    <row r="1913" spans="1:14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</row>
    <row r="1914" spans="1:14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</row>
    <row r="1915" spans="1:14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</row>
    <row r="1916" spans="1:14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</row>
    <row r="1917" spans="1:14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</row>
    <row r="1918" spans="1:14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</row>
    <row r="1919" spans="1:14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</row>
    <row r="1920" spans="1:14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</row>
    <row r="1921" spans="1:14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</row>
    <row r="1922" spans="1:14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</row>
    <row r="1923" spans="1:14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</row>
    <row r="1924" spans="1:14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</row>
    <row r="1925" spans="1:14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</row>
    <row r="1926" spans="1:14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</row>
    <row r="1927" spans="1:14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</row>
    <row r="1928" spans="1:14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</row>
    <row r="1929" spans="1:14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</row>
    <row r="1930" spans="1:14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</row>
    <row r="1931" spans="1:14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</row>
    <row r="1932" spans="1:14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</row>
    <row r="1933" spans="1:14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</row>
    <row r="1934" spans="1:14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</row>
    <row r="1935" spans="1:14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</row>
    <row r="1936" spans="1:14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</row>
    <row r="1937" spans="1:14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</row>
    <row r="1938" spans="1:14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</row>
    <row r="1939" spans="1:14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</row>
    <row r="1940" spans="1:14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</row>
    <row r="1941" spans="1:14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</row>
    <row r="1942" spans="1:14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</row>
    <row r="1943" spans="1:14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</row>
    <row r="1944" spans="1:14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</row>
    <row r="1945" spans="1:14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</row>
    <row r="1946" spans="1:14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</row>
    <row r="1947" spans="1:14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</row>
    <row r="1948" spans="1:14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</row>
    <row r="1949" spans="1:14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</row>
    <row r="1950" spans="1:14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</row>
    <row r="1951" spans="1:14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</row>
    <row r="1952" spans="1:14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</row>
    <row r="1953" spans="1:14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</row>
    <row r="1954" spans="1:14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</row>
    <row r="1955" spans="1:14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</row>
    <row r="1956" spans="1:14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</row>
    <row r="1957" spans="1:14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</row>
    <row r="1958" spans="1:14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</row>
    <row r="1959" spans="1:14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</row>
    <row r="1960" spans="1:14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</row>
    <row r="1961" spans="1:14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</row>
    <row r="1962" spans="1:14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</row>
    <row r="1963" spans="1:14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</row>
    <row r="1964" spans="1:14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</row>
    <row r="1965" spans="1:14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</row>
    <row r="1966" spans="1:14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</row>
    <row r="1967" spans="1:14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</row>
    <row r="1968" spans="1:14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</row>
    <row r="1969" spans="1:14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</row>
    <row r="1970" spans="1:14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</row>
    <row r="1971" spans="1:14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</row>
    <row r="1972" spans="1:14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</row>
    <row r="1973" spans="1:14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</row>
    <row r="1974" spans="1:14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</row>
    <row r="1975" spans="1:14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</row>
    <row r="1976" spans="1:14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</row>
    <row r="1977" spans="1:14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</row>
    <row r="1978" spans="1:14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</row>
    <row r="1979" spans="1:14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</row>
    <row r="1980" spans="1:14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</row>
    <row r="1981" spans="1:14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</row>
    <row r="1982" spans="1:14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</row>
    <row r="1983" spans="1:14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</row>
    <row r="1984" spans="1:14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</row>
    <row r="1985" spans="1:14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</row>
    <row r="1986" spans="1:14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</row>
    <row r="1987" spans="1:14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</row>
    <row r="1988" spans="1:14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</row>
    <row r="1989" spans="1:14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</row>
    <row r="1990" spans="1:14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</row>
    <row r="1991" spans="1:14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</row>
    <row r="1992" spans="1:14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</row>
    <row r="1993" spans="1:14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</row>
    <row r="1994" spans="1:14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</row>
    <row r="1995" spans="1:14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</row>
    <row r="1996" spans="1:14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</row>
    <row r="1997" spans="1:14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</row>
    <row r="1998" spans="1:14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</row>
    <row r="1999" spans="1:14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</row>
    <row r="2000" spans="1:14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</row>
    <row r="2001" spans="1:14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</row>
    <row r="2002" spans="1:14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</row>
    <row r="2003" spans="1:14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</row>
    <row r="2004" spans="1:14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</row>
    <row r="2005" spans="1:14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</row>
    <row r="2006" spans="1:14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</row>
    <row r="2007" spans="1:14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</row>
    <row r="2008" spans="1:14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</row>
    <row r="2009" spans="1:14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</row>
    <row r="2010" spans="1:14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</row>
    <row r="2011" spans="1:14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</row>
    <row r="2012" spans="1:14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</row>
    <row r="2013" spans="1:14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</row>
    <row r="2014" spans="1:14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</row>
    <row r="2015" spans="1:14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</row>
    <row r="2016" spans="1:14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</row>
    <row r="2017" spans="1:14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</row>
    <row r="2018" spans="1:14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</row>
    <row r="2019" spans="1:14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</row>
    <row r="2020" spans="1:14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</row>
    <row r="2021" spans="1:14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</row>
    <row r="2022" spans="1:14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</row>
    <row r="2023" spans="1:14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</row>
    <row r="2024" spans="1:14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</row>
    <row r="2025" spans="1:14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</row>
    <row r="2026" spans="1:14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</row>
    <row r="2027" spans="1:14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</row>
    <row r="2028" spans="1:14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</row>
    <row r="2029" spans="1:14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</row>
    <row r="2030" spans="1:14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</row>
    <row r="2031" spans="1:14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</row>
    <row r="2032" spans="1:14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</row>
    <row r="2033" spans="1:14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</row>
    <row r="2034" spans="1:14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</row>
    <row r="2035" spans="1:14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</row>
    <row r="2036" spans="1:14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</row>
    <row r="2037" spans="1:14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</row>
    <row r="2038" spans="1:14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</row>
    <row r="2039" spans="1:14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</row>
    <row r="2040" spans="1:14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</row>
    <row r="2041" spans="1:14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</row>
    <row r="2042" spans="1:14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</row>
    <row r="2043" spans="1:14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</row>
    <row r="2044" spans="1:14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</row>
    <row r="2045" spans="1:14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</row>
    <row r="2046" spans="1:14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</row>
    <row r="2047" spans="1:14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</row>
    <row r="2048" spans="1:14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</row>
    <row r="2049" spans="1:14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</row>
    <row r="2050" spans="1:14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</row>
    <row r="2051" spans="1:14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</row>
    <row r="2052" spans="1:14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</row>
    <row r="2053" spans="1:14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</row>
    <row r="2054" spans="1:14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</row>
    <row r="2055" spans="1:14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</row>
    <row r="2056" spans="1:14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</row>
    <row r="2057" spans="1:14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</row>
    <row r="2058" spans="1:14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</row>
    <row r="2059" spans="1:14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</row>
    <row r="2060" spans="1:14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</row>
    <row r="2061" spans="1:14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</row>
    <row r="2062" spans="1:14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</row>
    <row r="2063" spans="1:14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</row>
    <row r="2064" spans="1:14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</row>
    <row r="2065" spans="1:14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</row>
    <row r="2066" spans="1:14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</row>
    <row r="2067" spans="1:14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</row>
    <row r="2068" spans="1:14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</row>
    <row r="2069" spans="1:14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</row>
    <row r="2070" spans="1:14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</row>
    <row r="2071" spans="1:14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</row>
    <row r="2072" spans="1:14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</row>
    <row r="2073" spans="1:14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</row>
    <row r="2074" spans="1:14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</row>
    <row r="2075" spans="1:14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</row>
    <row r="2076" spans="1:14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</row>
    <row r="2077" spans="1:14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</row>
    <row r="2078" spans="1:14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</row>
    <row r="2079" spans="1:14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</row>
    <row r="2080" spans="1:14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</row>
    <row r="2081" spans="1:14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</row>
    <row r="2082" spans="1:14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</row>
    <row r="2083" spans="1:14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</row>
    <row r="2084" spans="1:14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</row>
    <row r="2085" spans="1:14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</row>
    <row r="2086" spans="1:14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</row>
    <row r="2087" spans="1:14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</row>
    <row r="2088" spans="1:14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</row>
    <row r="2089" spans="1:14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</row>
    <row r="2090" spans="1:14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</row>
    <row r="2091" spans="1:14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</row>
    <row r="2092" spans="1:14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</row>
    <row r="2093" spans="1:14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</row>
    <row r="2094" spans="1:14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</row>
    <row r="2095" spans="1:14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</row>
    <row r="2096" spans="1:14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</row>
    <row r="2097" spans="1:14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</row>
    <row r="2098" spans="1:14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</row>
    <row r="2099" spans="1:14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</row>
    <row r="2100" spans="1:14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</row>
    <row r="2101" spans="1:14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</row>
    <row r="2102" spans="1:14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</row>
    <row r="2103" spans="1:14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</row>
    <row r="2104" spans="1:14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</row>
    <row r="2105" spans="1:14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</row>
    <row r="2106" spans="1:14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</row>
    <row r="2107" spans="1:14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</row>
    <row r="2108" spans="1:14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</row>
    <row r="2109" spans="1:14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</row>
    <row r="2110" spans="1:14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</row>
    <row r="2111" spans="1:14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</row>
    <row r="2112" spans="1:14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</row>
    <row r="2113" spans="1:14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</row>
    <row r="2114" spans="1:14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</row>
    <row r="2115" spans="1:14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</row>
    <row r="2116" spans="1:14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</row>
    <row r="2117" spans="1:14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</row>
    <row r="2118" spans="1:14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</row>
    <row r="2119" spans="1:14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</row>
    <row r="2120" spans="1:14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</row>
    <row r="2121" spans="1:14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</row>
    <row r="2122" spans="1:14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</row>
    <row r="2123" spans="1:14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</row>
    <row r="2124" spans="1:14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</row>
    <row r="2125" spans="1:14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</row>
    <row r="2126" spans="1:14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</row>
    <row r="2127" spans="1:14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</row>
    <row r="2128" spans="1:14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</row>
    <row r="2129" spans="1:14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</row>
    <row r="2130" spans="1:14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</row>
    <row r="2131" spans="1:14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</row>
    <row r="2132" spans="1:14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</row>
    <row r="2133" spans="1:14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</row>
    <row r="2134" spans="1:14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</row>
    <row r="2135" spans="1:14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</row>
    <row r="2136" spans="1:14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</row>
    <row r="2137" spans="1:14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</row>
    <row r="2138" spans="1:14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</row>
    <row r="2139" spans="1:14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</row>
    <row r="2140" spans="1:14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</row>
    <row r="2141" spans="1:14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</row>
    <row r="2142" spans="1:14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</row>
    <row r="2143" spans="1:14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</row>
    <row r="2144" spans="1:14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</row>
    <row r="2145" spans="1:14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</row>
    <row r="2146" spans="1:14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</row>
    <row r="2147" spans="1:14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</row>
    <row r="2148" spans="1:14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</row>
    <row r="2149" spans="1:14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</row>
    <row r="2150" spans="1:14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</row>
    <row r="2151" spans="1:14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</row>
    <row r="2152" spans="1:14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</row>
    <row r="2153" spans="1:14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</row>
    <row r="2154" spans="1:14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</row>
    <row r="2155" spans="1:14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</row>
    <row r="2156" spans="1:14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</row>
    <row r="2157" spans="1:14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</row>
    <row r="2158" spans="1:14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</row>
    <row r="2159" spans="1:14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</row>
    <row r="2160" spans="1:14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</row>
    <row r="2161" spans="1:14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</row>
    <row r="2162" spans="1:14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</row>
    <row r="2163" spans="1:14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</row>
    <row r="2164" spans="1:14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</row>
    <row r="2165" spans="1:14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</row>
    <row r="2166" spans="1:14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</row>
    <row r="2167" spans="1:14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</row>
    <row r="2168" spans="1:14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</row>
    <row r="2169" spans="1:14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</row>
    <row r="2170" spans="1:14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</row>
    <row r="2171" spans="1:14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</row>
    <row r="2172" spans="1:14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</row>
    <row r="2173" spans="1:14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</row>
    <row r="2174" spans="1:14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</row>
    <row r="2175" spans="1:14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</row>
    <row r="2176" spans="1:14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</row>
    <row r="2177" spans="1:14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</row>
    <row r="2178" spans="1:14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</row>
    <row r="2179" spans="1:14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</row>
    <row r="2180" spans="1:14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</row>
    <row r="2181" spans="1:14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</row>
    <row r="2182" spans="1:14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</row>
    <row r="2183" spans="1:14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</row>
    <row r="2184" spans="1:14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</row>
    <row r="2185" spans="1:14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</row>
    <row r="2186" spans="1:14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</row>
    <row r="2187" spans="1:14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</row>
    <row r="2188" spans="1:14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</row>
    <row r="2189" spans="1:14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</row>
    <row r="2190" spans="1:14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</row>
    <row r="2191" spans="1:14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</row>
    <row r="2192" spans="1:14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</row>
    <row r="2193" spans="1:14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</row>
    <row r="2194" spans="1:14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</row>
    <row r="2195" spans="1:14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</row>
    <row r="2196" spans="1:14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</row>
    <row r="2197" spans="1:14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</row>
    <row r="2198" spans="1:14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</row>
    <row r="2199" spans="1:14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</row>
    <row r="2200" spans="1:14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</row>
    <row r="2201" spans="1:14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</row>
    <row r="2202" spans="1:14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</row>
    <row r="2203" spans="1:14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</row>
    <row r="2204" spans="1:14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</row>
    <row r="2205" spans="1:14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</row>
    <row r="2206" spans="1:14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</row>
    <row r="2207" spans="1:14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</row>
    <row r="2208" spans="1:14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</row>
    <row r="2209" spans="1:14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</row>
    <row r="2210" spans="1:14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</row>
    <row r="2211" spans="1:14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</row>
    <row r="2212" spans="1:14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</row>
    <row r="2213" spans="1:14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</row>
    <row r="2214" spans="1:14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</row>
    <row r="2215" spans="1:14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</row>
    <row r="2216" spans="1:14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</row>
    <row r="2217" spans="1:14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</row>
    <row r="2218" spans="1:14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</row>
    <row r="2219" spans="1:14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</row>
    <row r="2220" spans="1:14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</row>
    <row r="2221" spans="1:14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</row>
    <row r="2222" spans="1:14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</row>
    <row r="2223" spans="1:14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</row>
    <row r="2224" spans="1:14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</row>
    <row r="2225" spans="1:14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</row>
    <row r="2226" spans="1:14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</row>
    <row r="2227" spans="1:14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</row>
    <row r="2228" spans="1:14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</row>
    <row r="2229" spans="1:14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</row>
    <row r="2230" spans="1:14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</row>
    <row r="2231" spans="1:14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</row>
    <row r="2232" spans="1:14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</row>
    <row r="2233" spans="1:14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</row>
    <row r="2234" spans="1:14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</row>
    <row r="2235" spans="1:14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</row>
    <row r="2236" spans="1:14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</row>
    <row r="2237" spans="1:14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</row>
    <row r="2238" spans="1:14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</row>
    <row r="2239" spans="1:14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</row>
    <row r="2240" spans="1:14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</row>
    <row r="2241" spans="1:14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</row>
    <row r="2242" spans="1:14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</row>
    <row r="2243" spans="1:14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</row>
    <row r="2244" spans="1:14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</row>
    <row r="2245" spans="1:14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</row>
    <row r="2246" spans="1:14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</row>
    <row r="2247" spans="1:14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</row>
    <row r="2248" spans="1:14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</row>
    <row r="2249" spans="1:14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</row>
    <row r="2250" spans="1:14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</row>
    <row r="2251" spans="1:14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</row>
    <row r="2252" spans="1:14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</row>
    <row r="2253" spans="1:14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</row>
    <row r="2254" spans="1:14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</row>
    <row r="2255" spans="1:14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</row>
    <row r="2256" spans="1:14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</row>
    <row r="2257" spans="1:14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</row>
    <row r="2258" spans="1:14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</row>
    <row r="2259" spans="1:14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</row>
    <row r="2260" spans="1:14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</row>
    <row r="2261" spans="1:14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</row>
    <row r="2262" spans="1:14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</row>
    <row r="2263" spans="1:14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</row>
    <row r="2264" spans="1:14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</row>
    <row r="2265" spans="1:14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</row>
    <row r="2266" spans="1:14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</row>
    <row r="2267" spans="1:14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</row>
    <row r="2268" spans="1:14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</row>
    <row r="2269" spans="1:14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</row>
    <row r="2270" spans="1:14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</row>
    <row r="2271" spans="1:14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</row>
    <row r="2272" spans="1:14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</row>
    <row r="2273" spans="1:14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</row>
    <row r="2274" spans="1:14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</row>
    <row r="2275" spans="1:14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</row>
    <row r="2276" spans="1:14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</row>
    <row r="2277" spans="1:14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</row>
    <row r="2278" spans="1:14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</row>
    <row r="2279" spans="1:14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</row>
    <row r="2280" spans="1:14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</row>
    <row r="2281" spans="1:14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</row>
    <row r="2282" spans="1:14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</row>
    <row r="2283" spans="1:14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</row>
    <row r="2284" spans="1:14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</row>
    <row r="2285" spans="1:14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</row>
    <row r="2286" spans="1:14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</row>
    <row r="2287" spans="1:14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</row>
    <row r="2288" spans="1:14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</row>
    <row r="2289" spans="1:14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</row>
    <row r="2290" spans="1:14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</row>
    <row r="2291" spans="1:14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</row>
    <row r="2292" spans="1:14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</row>
    <row r="2293" spans="1:14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</row>
    <row r="2294" spans="1:14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</row>
    <row r="2295" spans="1:14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</row>
    <row r="2296" spans="1:14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</row>
    <row r="2297" spans="1:14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</row>
    <row r="2298" spans="1:14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</row>
    <row r="2299" spans="1:14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</row>
    <row r="2300" spans="1:14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</row>
    <row r="2301" spans="1:14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</row>
    <row r="2302" spans="1:14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</row>
    <row r="2303" spans="1:14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</row>
    <row r="2304" spans="1:14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</row>
    <row r="2305" spans="1:14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</row>
    <row r="2306" spans="1:14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</row>
    <row r="2307" spans="1:14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</row>
    <row r="2308" spans="1:14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</row>
    <row r="2309" spans="1:14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</row>
    <row r="2310" spans="1:14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</row>
    <row r="2311" spans="1:14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</row>
    <row r="2312" spans="1:14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</row>
    <row r="2313" spans="1:14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</row>
    <row r="2314" spans="1:14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</row>
    <row r="2315" spans="1:14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</row>
    <row r="2316" spans="1:14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</row>
    <row r="2317" spans="1:14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</row>
    <row r="2318" spans="1:14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</row>
    <row r="2319" spans="1:14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</row>
    <row r="2320" spans="1:14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</row>
    <row r="2321" spans="1:14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</row>
    <row r="2322" spans="1:14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</row>
    <row r="2323" spans="1:14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</row>
    <row r="2324" spans="1:14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</row>
    <row r="2325" spans="1:14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</row>
    <row r="2326" spans="1:14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</row>
    <row r="2327" spans="1:14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</row>
    <row r="2328" spans="1:14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</row>
    <row r="2329" spans="1:14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</row>
    <row r="2330" spans="1:14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</row>
    <row r="2331" spans="1:14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</row>
    <row r="2332" spans="1:14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</row>
    <row r="2333" spans="1:14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</row>
    <row r="2334" spans="1:14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</row>
    <row r="2335" spans="1:14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</row>
    <row r="2336" spans="1:14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</row>
    <row r="2337" spans="1:14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</row>
    <row r="2338" spans="1:14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</row>
    <row r="2339" spans="1:14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</row>
    <row r="2340" spans="1:14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</row>
    <row r="2341" spans="1:14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</row>
    <row r="2342" spans="1:14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</row>
    <row r="2343" spans="1:14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</row>
    <row r="2344" spans="1:14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</row>
    <row r="2345" spans="1:14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</row>
    <row r="2346" spans="1:14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</row>
    <row r="2347" spans="1:14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</row>
    <row r="2348" spans="1:14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</row>
    <row r="2349" spans="1:14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</row>
    <row r="2350" spans="1:14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</row>
    <row r="2351" spans="1:14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</row>
    <row r="2352" spans="1:14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</row>
    <row r="2353" spans="1:14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</row>
    <row r="2354" spans="1:14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</row>
    <row r="2355" spans="1:14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</row>
    <row r="2356" spans="1:14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</row>
    <row r="2357" spans="1:14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</row>
    <row r="2358" spans="1:14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</row>
    <row r="2359" spans="1:14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</row>
    <row r="2360" spans="1:14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</row>
    <row r="2361" spans="1:14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</row>
    <row r="2362" spans="1:14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</row>
    <row r="2363" spans="1:14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</row>
    <row r="2364" spans="1:14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</row>
    <row r="2365" spans="1:14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</row>
    <row r="2366" spans="1:14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</row>
    <row r="2367" spans="1:14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</row>
    <row r="2368" spans="1:14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</row>
    <row r="2369" spans="1:14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</row>
    <row r="2370" spans="1:14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</row>
    <row r="2371" spans="1:14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</row>
    <row r="2372" spans="1:14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</row>
    <row r="2373" spans="1:14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</row>
    <row r="2374" spans="1:14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</row>
    <row r="2375" spans="1:14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</row>
    <row r="2376" spans="1:14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</row>
    <row r="2377" spans="1:14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</row>
    <row r="2378" spans="1:14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</row>
    <row r="2379" spans="1:14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</row>
    <row r="2380" spans="1:14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</row>
    <row r="2381" spans="1:14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</row>
    <row r="2382" spans="1:14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</row>
    <row r="2383" spans="1:14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</row>
    <row r="2384" spans="1:14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</row>
    <row r="2385" spans="1:14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</row>
    <row r="2386" spans="1:14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</row>
    <row r="2387" spans="1:14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</row>
    <row r="2388" spans="1:14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</row>
    <row r="2389" spans="1:14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</row>
    <row r="2390" spans="1:14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</row>
    <row r="2391" spans="1:14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</row>
    <row r="2392" spans="1:14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</row>
    <row r="2393" spans="1:14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</row>
    <row r="2394" spans="1:14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</row>
    <row r="2395" spans="1:14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</row>
    <row r="2396" spans="1:14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</row>
    <row r="2397" spans="1:14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</row>
    <row r="2398" spans="1:14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</row>
    <row r="2399" spans="1:14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</row>
    <row r="2400" spans="1:14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</row>
    <row r="2401" spans="1:14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</row>
    <row r="2402" spans="1:14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</row>
    <row r="2403" spans="1:14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</row>
    <row r="2404" spans="1:14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</row>
    <row r="2405" spans="1:14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</row>
    <row r="2406" spans="1:14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</row>
    <row r="2407" spans="1:14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</row>
    <row r="2408" spans="1:14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</row>
    <row r="2409" spans="1:14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</row>
    <row r="2410" spans="1:14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</row>
    <row r="2411" spans="1:14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</row>
    <row r="2412" spans="1:14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</row>
    <row r="2413" spans="1:14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</row>
    <row r="2414" spans="1:14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</row>
    <row r="2415" spans="1:14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</row>
    <row r="2416" spans="1:14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</row>
    <row r="2417" spans="1:14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</row>
    <row r="2418" spans="1:14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</row>
    <row r="2419" spans="1:14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</row>
    <row r="2420" spans="1:14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</row>
    <row r="2421" spans="1:14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</row>
    <row r="2422" spans="1:14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</row>
    <row r="2423" spans="1:14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</row>
    <row r="2424" spans="1:14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</row>
    <row r="2425" spans="1:14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</row>
    <row r="2426" spans="1:14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</row>
    <row r="2427" spans="1:14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</row>
    <row r="2428" spans="1:14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</row>
    <row r="2429" spans="1:14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</row>
    <row r="2430" spans="1:14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</row>
    <row r="2431" spans="1:14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</row>
    <row r="2432" spans="1:14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</row>
    <row r="2433" spans="1:14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</row>
    <row r="2434" spans="1:14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</row>
    <row r="2435" spans="1:14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</row>
    <row r="2436" spans="1:14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</row>
    <row r="2437" spans="1:14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</row>
    <row r="2438" spans="1:14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</row>
    <row r="2439" spans="1:14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</row>
    <row r="2440" spans="1:14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</row>
    <row r="2441" spans="1:14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</row>
    <row r="2442" spans="1:14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</row>
    <row r="2443" spans="1:14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</row>
    <row r="2444" spans="1:14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</row>
    <row r="2445" spans="1:14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</row>
    <row r="2446" spans="1:14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</row>
    <row r="2447" spans="1:14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</row>
    <row r="2448" spans="1:14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</row>
    <row r="2449" spans="1:14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</row>
    <row r="2450" spans="1:14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</row>
    <row r="2451" spans="1:14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</row>
    <row r="2452" spans="1:14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</row>
    <row r="2453" spans="1:14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</row>
    <row r="2454" spans="1:14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</row>
    <row r="2455" spans="1:14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</row>
    <row r="2456" spans="1:14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</row>
    <row r="2457" spans="1:14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</row>
    <row r="2458" spans="1:14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</row>
    <row r="2459" spans="1:14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</row>
    <row r="2460" spans="1:14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</row>
    <row r="2461" spans="1:14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</row>
    <row r="2462" spans="1:14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</row>
    <row r="2463" spans="1:14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</row>
    <row r="2464" spans="1:14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</row>
    <row r="2465" spans="1:14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</row>
    <row r="2466" spans="1:14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</row>
    <row r="2467" spans="1:14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</row>
    <row r="2468" spans="1:14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</row>
    <row r="2469" spans="1:14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</row>
    <row r="2470" spans="1:14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</row>
    <row r="2471" spans="1:14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</row>
    <row r="2472" spans="1:14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</row>
    <row r="2473" spans="1:14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</row>
    <row r="2474" spans="1:14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</row>
    <row r="2475" spans="1:14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</row>
    <row r="2476" spans="1:14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</row>
    <row r="2477" spans="1:14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</row>
    <row r="2478" spans="1:14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</row>
    <row r="2479" spans="1:14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</row>
    <row r="2480" spans="1:14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</row>
    <row r="2481" spans="1:14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</row>
    <row r="2482" spans="1:14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</row>
    <row r="2483" spans="1:14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</row>
    <row r="2484" spans="1:14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</row>
    <row r="2485" spans="1:14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</row>
    <row r="2486" spans="1:14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</row>
    <row r="2487" spans="1:14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</row>
    <row r="2488" spans="1:14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</row>
    <row r="2489" spans="1:14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</row>
    <row r="2490" spans="1:14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</row>
    <row r="2491" spans="1:14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</row>
    <row r="2492" spans="1:14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</row>
    <row r="2493" spans="1:14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</row>
    <row r="2494" spans="1:14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</row>
    <row r="2495" spans="1:14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</row>
    <row r="2496" spans="1:14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</row>
    <row r="2497" spans="1:14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</row>
    <row r="2498" spans="1:14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</row>
    <row r="2499" spans="1:14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</row>
    <row r="2500" spans="1:14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</row>
    <row r="2501" spans="1:14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</row>
    <row r="2502" spans="1:14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</row>
    <row r="2503" spans="1:14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</row>
    <row r="2504" spans="1:14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</row>
    <row r="2505" spans="1:14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</row>
    <row r="2506" spans="1:14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</row>
    <row r="2507" spans="1:14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</row>
    <row r="2508" spans="1:14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</row>
    <row r="2509" spans="1:14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</row>
    <row r="2510" spans="1:14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</row>
    <row r="2511" spans="1:14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</row>
    <row r="2512" spans="1:14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</row>
    <row r="2513" spans="1:14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</row>
    <row r="2514" spans="1:14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</row>
    <row r="2515" spans="1:14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</row>
    <row r="2516" spans="1:14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</row>
    <row r="2517" spans="1:14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</row>
    <row r="2518" spans="1:14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</row>
    <row r="2519" spans="1:14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</row>
    <row r="2520" spans="1:14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</row>
    <row r="2521" spans="1:14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</row>
    <row r="2522" spans="1:14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</row>
    <row r="2523" spans="1:14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</row>
    <row r="2524" spans="1:14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</row>
    <row r="2525" spans="1:14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</row>
    <row r="2526" spans="1:14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</row>
    <row r="2527" spans="1:14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</row>
    <row r="2528" spans="1:14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</row>
    <row r="2529" spans="1:14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</row>
    <row r="2530" spans="1:14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</row>
    <row r="2531" spans="1:14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</row>
    <row r="2532" spans="1:14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</row>
    <row r="2533" spans="1:14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</row>
    <row r="2534" spans="1:14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</row>
    <row r="2535" spans="1:14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</row>
    <row r="2536" spans="1:14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</row>
    <row r="2537" spans="1:14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</row>
    <row r="2538" spans="1:14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</row>
    <row r="2539" spans="1:14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</row>
    <row r="2540" spans="1:14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</row>
    <row r="2541" spans="1:14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</row>
    <row r="2542" spans="1:14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</row>
    <row r="2543" spans="1:14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</row>
    <row r="2544" spans="1:14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</row>
    <row r="2545" spans="1:14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</row>
    <row r="2546" spans="1:14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</row>
    <row r="2547" spans="1:14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</row>
    <row r="2548" spans="1:14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</row>
    <row r="2549" spans="1:14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</row>
    <row r="2550" spans="1:14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</row>
    <row r="2551" spans="1:14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</row>
    <row r="2552" spans="1:14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</row>
    <row r="2553" spans="1:14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</row>
    <row r="2554" spans="1:14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</row>
    <row r="2555" spans="1:14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</row>
    <row r="2556" spans="1:14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</row>
    <row r="2557" spans="1:14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</row>
    <row r="2558" spans="1:14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</row>
    <row r="2559" spans="1:14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</row>
    <row r="2560" spans="1:14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</row>
    <row r="2561" spans="1:14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</row>
    <row r="2562" spans="1:14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</row>
    <row r="2563" spans="1:14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</row>
    <row r="2564" spans="1:14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</row>
    <row r="2565" spans="1:14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</row>
    <row r="2566" spans="1:14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</row>
    <row r="2567" spans="1:14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</row>
    <row r="2568" spans="1:14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</row>
    <row r="2569" spans="1:14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</row>
    <row r="2570" spans="1:14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</row>
    <row r="2571" spans="1:14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</row>
    <row r="2572" spans="1:14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</row>
    <row r="2573" spans="1:14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</row>
    <row r="2574" spans="1:14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</row>
    <row r="2575" spans="1:14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</row>
    <row r="2576" spans="1:14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</row>
    <row r="2577" spans="1:14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</row>
    <row r="2578" spans="1:14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</row>
    <row r="2579" spans="1:14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</row>
    <row r="2580" spans="1:14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</row>
    <row r="2581" spans="1:14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</row>
    <row r="2582" spans="1:14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</row>
    <row r="2583" spans="1:14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</row>
    <row r="2584" spans="1:14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</row>
    <row r="2585" spans="1:14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</row>
    <row r="2586" spans="1:14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</row>
    <row r="2587" spans="1:14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</row>
    <row r="2588" spans="1:14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</row>
    <row r="2589" spans="1:14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</row>
    <row r="2590" spans="1:14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</row>
    <row r="2591" spans="1:14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</row>
    <row r="2592" spans="1:14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</row>
    <row r="2593" spans="1:14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</row>
    <row r="2594" spans="1:14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</row>
    <row r="2595" spans="1:14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</row>
    <row r="2596" spans="1:14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</row>
    <row r="2597" spans="1:14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</row>
    <row r="2598" spans="1:14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</row>
    <row r="2599" spans="1:14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</row>
    <row r="2600" spans="1:14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</row>
    <row r="2601" spans="1:14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</row>
    <row r="2602" spans="1:14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</row>
    <row r="2603" spans="1:14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</row>
    <row r="2604" spans="1:14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</row>
    <row r="2605" spans="1:14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</row>
    <row r="2606" spans="1:14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</row>
    <row r="2607" spans="1:14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</row>
    <row r="2608" spans="1:14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</row>
    <row r="2609" spans="1:14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</row>
    <row r="2610" spans="1:14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</row>
    <row r="2611" spans="1:14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</row>
    <row r="2612" spans="1:14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</row>
    <row r="2613" spans="1:14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</row>
    <row r="2614" spans="1:14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</row>
    <row r="2615" spans="1:14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</row>
    <row r="2616" spans="1:14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</row>
    <row r="2617" spans="1:14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</row>
    <row r="2618" spans="1:14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</row>
    <row r="2619" spans="1:14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</row>
    <row r="2620" spans="1:14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</row>
    <row r="2621" spans="1:14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</row>
    <row r="2622" spans="1:14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</row>
    <row r="2623" spans="1:14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</row>
    <row r="2624" spans="1:14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</row>
    <row r="2625" spans="1:14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</row>
    <row r="2626" spans="1:14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</row>
    <row r="2627" spans="1:14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</row>
    <row r="2628" spans="1:14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</row>
    <row r="2629" spans="1:14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</row>
    <row r="2630" spans="1:14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</row>
    <row r="2631" spans="1:14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</row>
    <row r="2632" spans="1:14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</row>
    <row r="2633" spans="1:14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</row>
    <row r="2634" spans="1:14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</row>
    <row r="2635" spans="1:14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</row>
    <row r="2636" spans="1:14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</row>
    <row r="2637" spans="1:14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</row>
    <row r="2638" spans="1:14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</row>
    <row r="2639" spans="1:14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</row>
    <row r="2640" spans="1:14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</row>
    <row r="2641" spans="1:14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</row>
    <row r="2642" spans="1:14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</row>
    <row r="2643" spans="1:14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</row>
    <row r="2644" spans="1:14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</row>
    <row r="2645" spans="1:14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</row>
    <row r="2646" spans="1:14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</row>
    <row r="2647" spans="1:14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</row>
    <row r="2648" spans="1:14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</row>
    <row r="2649" spans="1:14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</row>
    <row r="2650" spans="1:14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</row>
    <row r="2651" spans="1:14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</row>
    <row r="2652" spans="1:14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</row>
    <row r="2653" spans="1:14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</row>
    <row r="2654" spans="1:14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</row>
    <row r="2655" spans="1:14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</row>
    <row r="2656" spans="1:14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</row>
    <row r="2657" spans="1:14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</row>
    <row r="2658" spans="1:14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</row>
    <row r="2659" spans="1:14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</row>
    <row r="2660" spans="1:14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</row>
    <row r="2661" spans="1:14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</row>
    <row r="2662" spans="1:14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</row>
    <row r="2663" spans="1:14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</row>
    <row r="2664" spans="1:14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</row>
    <row r="2665" spans="1:14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</row>
    <row r="2666" spans="1:14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</row>
    <row r="2667" spans="1:14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</row>
    <row r="2668" spans="1:14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</row>
    <row r="2669" spans="1:14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</row>
    <row r="2670" spans="1:14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</row>
    <row r="2671" spans="1:14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</row>
    <row r="2672" spans="1:14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</row>
    <row r="2673" spans="1:14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</row>
    <row r="2674" spans="1:14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</row>
    <row r="2675" spans="1:14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</row>
    <row r="2676" spans="1:14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</row>
    <row r="2677" spans="1:14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</row>
    <row r="2678" spans="1:14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</row>
    <row r="2679" spans="1:14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</row>
    <row r="2680" spans="1:14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</row>
    <row r="2681" spans="1:14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</row>
    <row r="2682" spans="1:14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</row>
    <row r="2683" spans="1:14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</row>
    <row r="2684" spans="1:14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</row>
    <row r="2685" spans="1:14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</row>
    <row r="2686" spans="1:14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</row>
    <row r="2687" spans="1:14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</row>
    <row r="2688" spans="1:14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</row>
    <row r="2689" spans="1:14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</row>
    <row r="2690" spans="1:14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</row>
    <row r="2691" spans="1:14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</row>
    <row r="2692" spans="1:14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</row>
    <row r="2693" spans="1:14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</row>
    <row r="2694" spans="1:14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</row>
    <row r="2695" spans="1:14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</row>
    <row r="2696" spans="1:14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</row>
    <row r="2697" spans="1:14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</row>
    <row r="2698" spans="1:14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</row>
    <row r="2699" spans="1:14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</row>
    <row r="2700" spans="1:14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</row>
    <row r="2701" spans="1:14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</row>
    <row r="2702" spans="1:14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</row>
    <row r="2703" spans="1:14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</row>
    <row r="2704" spans="1:14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</row>
    <row r="2705" spans="1:14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</row>
    <row r="2706" spans="1:14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</row>
    <row r="2707" spans="1:14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</row>
    <row r="2708" spans="1:14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</row>
    <row r="2709" spans="1:14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</row>
    <row r="2710" spans="1:14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</row>
    <row r="2711" spans="1:14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</row>
    <row r="2712" spans="1:14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</row>
    <row r="2713" spans="1:14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</row>
    <row r="2714" spans="1:14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</row>
    <row r="2715" spans="1:14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</row>
    <row r="2716" spans="1:14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</row>
    <row r="2717" spans="1:14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</row>
    <row r="2718" spans="1:14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</row>
    <row r="2719" spans="1:14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</row>
    <row r="2720" spans="1:14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</row>
    <row r="2721" spans="1:14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</row>
    <row r="2722" spans="1:14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</row>
    <row r="2723" spans="1:14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</row>
    <row r="2724" spans="1:14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</row>
    <row r="2725" spans="1:14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</row>
    <row r="2726" spans="1:14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</row>
    <row r="2727" spans="1:14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</row>
    <row r="2728" spans="1:14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</row>
    <row r="2729" spans="1:14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</row>
    <row r="2730" spans="1:14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</row>
    <row r="2731" spans="1:14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</row>
    <row r="2732" spans="1:14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</row>
    <row r="2733" spans="1:14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</row>
    <row r="2734" spans="1:14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</row>
    <row r="2735" spans="1:14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</row>
    <row r="2736" spans="1:14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</row>
    <row r="2737" spans="1:14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</row>
    <row r="2738" spans="1:14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</row>
    <row r="2739" spans="1:14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</row>
    <row r="2740" spans="1:14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</row>
    <row r="2741" spans="1:14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</row>
    <row r="2742" spans="1:14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</row>
    <row r="2743" spans="1:14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</row>
    <row r="2744" spans="1:14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</row>
    <row r="2745" spans="1:14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</row>
    <row r="2746" spans="1:14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</row>
    <row r="2747" spans="1:14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</row>
    <row r="2748" spans="1:14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</row>
    <row r="2749" spans="1:14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</row>
    <row r="2750" spans="1:14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</row>
    <row r="2751" spans="1:14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</row>
    <row r="2752" spans="1:14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</row>
    <row r="2753" spans="1:14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</row>
    <row r="2754" spans="1:14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</row>
    <row r="2755" spans="1:14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</row>
    <row r="2756" spans="1:14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</row>
    <row r="2757" spans="1:14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</row>
    <row r="2758" spans="1:14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</row>
    <row r="2759" spans="1:14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</row>
    <row r="2760" spans="1:14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</row>
    <row r="2761" spans="1:14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</row>
    <row r="2762" spans="1:14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</row>
    <row r="2763" spans="1:14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</row>
    <row r="2764" spans="1:14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</row>
    <row r="2765" spans="1:14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</row>
    <row r="2766" spans="1:14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</row>
    <row r="2767" spans="1:14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</row>
    <row r="2768" spans="1:14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</row>
    <row r="2769" spans="1:14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</row>
    <row r="2770" spans="1:14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</row>
    <row r="2771" spans="1:14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</row>
    <row r="2772" spans="1:14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</row>
    <row r="2773" spans="1:14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</row>
    <row r="2774" spans="1:14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</row>
    <row r="2775" spans="1:14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</row>
    <row r="2776" spans="1:14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</row>
    <row r="2777" spans="1:14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</row>
    <row r="2778" spans="1:14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</row>
    <row r="2779" spans="1:14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</row>
    <row r="2780" spans="1:14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</row>
    <row r="2781" spans="1:14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</row>
    <row r="2782" spans="1:14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</row>
    <row r="2783" spans="1:14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</row>
    <row r="2784" spans="1:14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</row>
    <row r="2785" spans="1:14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</row>
    <row r="2786" spans="1:14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</row>
    <row r="2787" spans="1:14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</row>
    <row r="2788" spans="1:14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</row>
    <row r="2789" spans="1:14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</row>
    <row r="2790" spans="1:14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</row>
    <row r="2791" spans="1:14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</row>
    <row r="2792" spans="1:14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</row>
    <row r="2793" spans="1:14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</row>
    <row r="2794" spans="1:14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</row>
    <row r="2795" spans="1:14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</row>
    <row r="2796" spans="1:14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</row>
    <row r="2797" spans="1:14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</row>
    <row r="2798" spans="1:14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</row>
    <row r="2799" spans="1:14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</row>
    <row r="2800" spans="1:14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</row>
    <row r="2801" spans="1:14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</row>
    <row r="2802" spans="1:14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</row>
    <row r="2803" spans="1:14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</row>
    <row r="2804" spans="1:14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</row>
    <row r="2805" spans="1:14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</row>
    <row r="2806" spans="1:14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</row>
    <row r="2807" spans="1:14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</row>
    <row r="2808" spans="1:14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</row>
    <row r="2809" spans="1:14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</row>
    <row r="2810" spans="1:14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</row>
    <row r="2811" spans="1:14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</row>
    <row r="2812" spans="1:14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</row>
    <row r="2813" spans="1:14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</row>
    <row r="2814" spans="1:14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</row>
    <row r="2815" spans="1:14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</row>
    <row r="2816" spans="1:14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</row>
    <row r="2817" spans="1:14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</row>
    <row r="2818" spans="1:14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</row>
    <row r="2819" spans="1:14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</row>
    <row r="2820" spans="1:14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</row>
    <row r="2821" spans="1:14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</row>
    <row r="2822" spans="1:14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</row>
    <row r="2823" spans="1:14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</row>
    <row r="2824" spans="1:14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</row>
    <row r="2825" spans="1:14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</row>
    <row r="2826" spans="1:14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</row>
    <row r="2827" spans="1:14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</row>
    <row r="2828" spans="1:14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</row>
    <row r="2829" spans="1:14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</row>
    <row r="2830" spans="1:14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</row>
    <row r="2831" spans="1:14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</row>
    <row r="2832" spans="1:14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</row>
    <row r="2833" spans="1:14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</row>
    <row r="2834" spans="1:14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</row>
    <row r="2835" spans="1:14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</row>
    <row r="2836" spans="1:14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</row>
    <row r="2837" spans="1:14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</row>
    <row r="2838" spans="1:14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</row>
    <row r="2839" spans="1:14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</row>
    <row r="2840" spans="1:14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</row>
    <row r="2841" spans="1:14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</row>
    <row r="2842" spans="1:14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</row>
    <row r="2843" spans="1:14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</row>
    <row r="2844" spans="1:14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</row>
    <row r="2845" spans="1:14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</row>
    <row r="2846" spans="1:14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</row>
    <row r="2847" spans="1:14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</row>
    <row r="2848" spans="1:14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</row>
    <row r="2849" spans="1:14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</row>
    <row r="2850" spans="1:14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</row>
    <row r="2851" spans="1:14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</row>
    <row r="2852" spans="1:14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</row>
    <row r="2853" spans="1:14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</row>
    <row r="2854" spans="1:14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</row>
    <row r="2855" spans="1:14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</row>
    <row r="2856" spans="1:14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</row>
    <row r="2857" spans="1:14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</row>
    <row r="2858" spans="1:14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</row>
    <row r="2859" spans="1:14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</row>
    <row r="2860" spans="1:14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</row>
    <row r="2861" spans="1:14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</row>
    <row r="2862" spans="1:14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</row>
    <row r="2863" spans="1:14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</row>
    <row r="2864" spans="1:14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</row>
    <row r="2865" spans="1:14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</row>
    <row r="2866" spans="1:14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</row>
    <row r="2867" spans="1:14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</row>
    <row r="2868" spans="1:14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</row>
    <row r="2869" spans="1:14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</row>
    <row r="2870" spans="1:14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</row>
    <row r="2871" spans="1:14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</row>
    <row r="2872" spans="1:14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</row>
    <row r="2873" spans="1:14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</row>
    <row r="2874" spans="1:14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</row>
    <row r="2875" spans="1:14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</row>
    <row r="2876" spans="1:14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</row>
    <row r="2877" spans="1:14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</row>
    <row r="2878" spans="1:14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</row>
    <row r="2879" spans="1:14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</row>
    <row r="2880" spans="1:14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</row>
    <row r="2881" spans="1:14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</row>
    <row r="2882" spans="1:14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</row>
    <row r="2883" spans="1:14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</row>
    <row r="2884" spans="1:14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</row>
    <row r="2885" spans="1:14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</row>
    <row r="2886" spans="1:14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</row>
    <row r="2887" spans="1:14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</row>
    <row r="2888" spans="1:14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</row>
    <row r="2889" spans="1:14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</row>
    <row r="2890" spans="1:14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</row>
    <row r="2891" spans="1:14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</row>
    <row r="2892" spans="1:14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</row>
    <row r="2893" spans="1:14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</row>
    <row r="2894" spans="1:14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</row>
    <row r="2895" spans="1:14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</row>
    <row r="2896" spans="1:14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</row>
    <row r="2897" spans="1:14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</row>
    <row r="2898" spans="1:14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</row>
    <row r="2899" spans="1:14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</row>
    <row r="2900" spans="1:14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</row>
    <row r="2901" spans="1:14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</row>
    <row r="2902" spans="1:14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</row>
    <row r="2903" spans="1:14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</row>
    <row r="2904" spans="1:14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</row>
    <row r="2905" spans="1:14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</row>
    <row r="2906" spans="1:14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</row>
    <row r="2907" spans="1:14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</row>
    <row r="2908" spans="1:14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</row>
    <row r="2909" spans="1:14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</row>
    <row r="2910" spans="1:14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</row>
    <row r="2911" spans="1:14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</row>
    <row r="2912" spans="1:14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</row>
    <row r="2913" spans="1:14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</row>
    <row r="2914" spans="1:14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</row>
    <row r="2915" spans="1:14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</row>
    <row r="2916" spans="1:14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</row>
    <row r="2917" spans="1:14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</row>
    <row r="2918" spans="1:14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</row>
    <row r="2919" spans="1:14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</row>
    <row r="2920" spans="1:14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</row>
    <row r="2921" spans="1:14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</row>
    <row r="2922" spans="1:14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</row>
    <row r="2923" spans="1:14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</row>
    <row r="2924" spans="1:14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</row>
    <row r="2925" spans="1:14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</row>
    <row r="2926" spans="1:14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</row>
    <row r="2927" spans="1:14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</row>
    <row r="2928" spans="1:14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</row>
    <row r="2929" spans="1:14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</row>
    <row r="2930" spans="1:14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</row>
    <row r="2931" spans="1:14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</row>
    <row r="2932" spans="1:14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</row>
    <row r="2933" spans="1:14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</row>
    <row r="2934" spans="1:14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</row>
    <row r="2935" spans="1:14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</row>
    <row r="2936" spans="1:14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</row>
    <row r="2937" spans="1:14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</row>
    <row r="2938" spans="1:14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</row>
    <row r="2939" spans="1:14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</row>
    <row r="2940" spans="1:14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</row>
    <row r="2941" spans="1:14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</row>
    <row r="2942" spans="1:14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</row>
    <row r="2943" spans="1:14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</row>
    <row r="2944" spans="1:14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</row>
    <row r="2945" spans="1:14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</row>
    <row r="2946" spans="1:14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</row>
    <row r="2947" spans="1:14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</row>
    <row r="2948" spans="1:14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</row>
    <row r="2949" spans="1:14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</row>
    <row r="2950" spans="1:14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</row>
    <row r="2951" spans="1:14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</row>
    <row r="2952" spans="1:14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</row>
    <row r="2953" spans="1:14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</row>
    <row r="2954" spans="1:14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</row>
    <row r="2955" spans="1:14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</row>
    <row r="2956" spans="1:14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</row>
    <row r="2957" spans="1:14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</row>
    <row r="2958" spans="1:14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</row>
    <row r="2959" spans="1:14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</row>
    <row r="2960" spans="1:14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</row>
    <row r="2961" spans="1:14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</row>
    <row r="2962" spans="1:14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</row>
    <row r="2963" spans="1:14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</row>
    <row r="2964" spans="1:14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</row>
    <row r="2965" spans="1:14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</row>
    <row r="2966" spans="1:14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</row>
    <row r="2967" spans="1:14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</row>
    <row r="2968" spans="1:14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</row>
    <row r="2969" spans="1:14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</row>
    <row r="2970" spans="1:14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</row>
    <row r="2971" spans="1:14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</row>
    <row r="2972" spans="1:14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</row>
    <row r="2973" spans="1:14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</row>
    <row r="2974" spans="1:14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</row>
    <row r="2975" spans="1:14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</row>
    <row r="2976" spans="1:14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</row>
    <row r="2977" spans="1:14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</row>
    <row r="2978" spans="1:14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</row>
    <row r="2979" spans="1:14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</row>
    <row r="2980" spans="1:14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</row>
    <row r="2981" spans="1:14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</row>
    <row r="2982" spans="1:14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</row>
    <row r="2983" spans="1:14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</row>
    <row r="2984" spans="1:14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</row>
    <row r="2985" spans="1:14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</row>
    <row r="2986" spans="1:14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</row>
    <row r="2987" spans="1:14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</row>
    <row r="2988" spans="1:14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</row>
    <row r="2989" spans="1:14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</row>
    <row r="2990" spans="1:14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</row>
    <row r="2991" spans="1:14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</row>
    <row r="2992" spans="1:14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</row>
    <row r="2993" spans="1:14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</row>
    <row r="2994" spans="1:14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</row>
    <row r="2995" spans="1:14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</row>
    <row r="2996" spans="1:14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</row>
    <row r="2997" spans="1:14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</row>
    <row r="2998" spans="1:14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</row>
    <row r="2999" spans="1:14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</row>
    <row r="3000" spans="1:14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</row>
    <row r="3001" spans="1:14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</row>
    <row r="3002" spans="1:14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</row>
    <row r="3003" spans="1:14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</row>
    <row r="3004" spans="1:14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</row>
    <row r="3005" spans="1:14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</row>
    <row r="3006" spans="1:14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</row>
    <row r="3007" spans="1:14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</row>
    <row r="3008" spans="1:14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</row>
    <row r="3009" spans="1:14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</row>
    <row r="3010" spans="1:14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</row>
    <row r="3011" spans="1:14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</row>
    <row r="3012" spans="1:14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</row>
    <row r="3013" spans="1:14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</row>
    <row r="3014" spans="1:14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</row>
    <row r="3015" spans="1:14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</row>
    <row r="3016" spans="1:14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</row>
    <row r="3017" spans="1:14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</row>
    <row r="3018" spans="1:14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</row>
    <row r="3019" spans="1:14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</row>
    <row r="3020" spans="1:14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</row>
    <row r="3021" spans="1:14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</row>
    <row r="3022" spans="1:14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</row>
    <row r="3023" spans="1:14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</row>
    <row r="3024" spans="1:14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</row>
    <row r="3025" spans="1:14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</row>
    <row r="3026" spans="1:14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</row>
    <row r="3027" spans="1:14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</row>
    <row r="3028" spans="1:14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</row>
    <row r="3029" spans="1:14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</row>
    <row r="3030" spans="1:14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</row>
    <row r="3031" spans="1:14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</row>
    <row r="3032" spans="1:14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</row>
    <row r="3033" spans="1:14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</row>
    <row r="3034" spans="1:14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</row>
    <row r="3035" spans="1:14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</row>
    <row r="3036" spans="1:14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</row>
    <row r="3037" spans="1:14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</row>
    <row r="3038" spans="1:14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</row>
    <row r="3039" spans="1:14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</row>
    <row r="3040" spans="1:14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</row>
    <row r="3041" spans="1:14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</row>
    <row r="3042" spans="1:14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</row>
    <row r="3043" spans="1:14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</row>
    <row r="3044" spans="1:14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</row>
    <row r="3045" spans="1:14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</row>
    <row r="3046" spans="1:14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</row>
    <row r="3047" spans="1:14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</row>
    <row r="3048" spans="1:14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</row>
    <row r="3049" spans="1:14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</row>
    <row r="3050" spans="1:14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</row>
    <row r="3051" spans="1:14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</row>
    <row r="3052" spans="1:14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</row>
    <row r="3053" spans="1:14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</row>
    <row r="3054" spans="1:14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</row>
    <row r="3055" spans="1:14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</row>
    <row r="3056" spans="1:14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</row>
    <row r="3057" spans="1:14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</row>
    <row r="3058" spans="1:14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</row>
    <row r="3059" spans="1:14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</row>
    <row r="3060" spans="1:14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</row>
    <row r="3061" spans="1:14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</row>
    <row r="3062" spans="1:14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</row>
    <row r="3063" spans="1:14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</row>
    <row r="3064" spans="1:14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</row>
    <row r="3065" spans="1:14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</row>
    <row r="3066" spans="1:14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</row>
    <row r="3067" spans="1:14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</row>
    <row r="3068" spans="1:14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</row>
    <row r="3069" spans="1:14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</row>
    <row r="3070" spans="1:14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</row>
    <row r="3071" spans="1:14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</row>
    <row r="3072" spans="1:14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</row>
    <row r="3073" spans="1:14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</row>
    <row r="3074" spans="1:14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</row>
    <row r="3075" spans="1:14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</row>
    <row r="3076" spans="1:14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</row>
    <row r="3077" spans="1:14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</row>
    <row r="3078" spans="1:14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</row>
    <row r="3079" spans="1:14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</row>
    <row r="3080" spans="1:14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</row>
    <row r="3081" spans="1:14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</row>
    <row r="3082" spans="1:14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</row>
    <row r="3083" spans="1:14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</row>
    <row r="3084" spans="1:14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</row>
    <row r="3085" spans="1:14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</row>
    <row r="3086" spans="1:14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</row>
    <row r="3087" spans="1:14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</row>
    <row r="3088" spans="1:14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</row>
    <row r="3089" spans="1:14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</row>
    <row r="3090" spans="1:14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</row>
    <row r="3091" spans="1:14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</row>
    <row r="3092" spans="1:14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</row>
    <row r="3093" spans="1:14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</row>
    <row r="3094" spans="1:14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</row>
    <row r="3095" spans="1:14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</row>
    <row r="3096" spans="1:14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</row>
    <row r="3097" spans="1:14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</row>
    <row r="3098" spans="1:14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</row>
    <row r="3099" spans="1:14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</row>
    <row r="3100" spans="1:14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</row>
    <row r="3101" spans="1:14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</row>
    <row r="3102" spans="1:14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</row>
    <row r="3103" spans="1:14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</row>
    <row r="3104" spans="1:14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</row>
    <row r="3105" spans="1:14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</row>
    <row r="3106" spans="1:14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</row>
    <row r="3107" spans="1:14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</row>
    <row r="3108" spans="1:14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</row>
    <row r="3109" spans="1:14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</row>
    <row r="3110" spans="1:14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</row>
    <row r="3111" spans="1:14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</row>
    <row r="3112" spans="1:14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</row>
    <row r="3113" spans="1:14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</row>
    <row r="3114" spans="1:14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</row>
    <row r="3115" spans="1:14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</row>
    <row r="3116" spans="1:14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</row>
    <row r="3117" spans="1:14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</row>
    <row r="3118" spans="1:14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</row>
    <row r="3119" spans="1:14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</row>
    <row r="3120" spans="1:14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</row>
    <row r="3121" spans="1:14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</row>
    <row r="3122" spans="1:14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</row>
    <row r="3123" spans="1:14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</row>
    <row r="3124" spans="1:14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</row>
    <row r="3125" spans="1:14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</row>
    <row r="3126" spans="1:14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</row>
    <row r="3127" spans="1:14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</row>
    <row r="3128" spans="1:14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</row>
    <row r="3129" spans="1:14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</row>
    <row r="3130" spans="1:14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</row>
    <row r="3131" spans="1:14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</row>
    <row r="3132" spans="1:14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</row>
    <row r="3133" spans="1:14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</row>
    <row r="3134" spans="1:14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</row>
    <row r="3135" spans="1:14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</row>
    <row r="3136" spans="1:14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</row>
    <row r="3137" spans="1:14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</row>
    <row r="3138" spans="1:14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</row>
    <row r="3139" spans="1:14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</row>
    <row r="3140" spans="1:14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</row>
    <row r="3141" spans="1:14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</row>
    <row r="3142" spans="1:14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</row>
    <row r="3143" spans="1:14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</row>
    <row r="3144" spans="1:14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</row>
    <row r="3145" spans="1:14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</row>
    <row r="3146" spans="1:14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</row>
    <row r="3147" spans="1:14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</row>
    <row r="3148" spans="1:14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</row>
    <row r="3149" spans="1:14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</row>
    <row r="3150" spans="1:14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</row>
    <row r="3151" spans="1:14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</row>
    <row r="3152" spans="1:14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</row>
    <row r="3153" spans="1:14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</row>
    <row r="3154" spans="1:14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</row>
    <row r="3155" spans="1:14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</row>
    <row r="3156" spans="1:14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</row>
    <row r="3157" spans="1:14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</row>
    <row r="3158" spans="1:14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</row>
    <row r="3159" spans="1:14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</row>
    <row r="3160" spans="1:14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</row>
    <row r="3161" spans="1:14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</row>
    <row r="3162" spans="1:14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</row>
    <row r="3163" spans="1:14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</row>
    <row r="3164" spans="1:14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</row>
    <row r="3165" spans="1:14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</row>
    <row r="3166" spans="1:14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</row>
    <row r="3167" spans="1:14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</row>
    <row r="3168" spans="1:14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</row>
    <row r="3169" spans="1:14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</row>
    <row r="3170" spans="1:14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</row>
    <row r="3171" spans="1:14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</row>
    <row r="3172" spans="1:14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</row>
    <row r="3173" spans="1:14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</row>
    <row r="3174" spans="1:14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</row>
    <row r="3175" spans="1:14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</row>
    <row r="3176" spans="1:14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</row>
    <row r="3177" spans="1:14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</row>
    <row r="3178" spans="1:14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</row>
    <row r="3179" spans="1:14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</row>
    <row r="3180" spans="1:14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</row>
    <row r="3181" spans="1:14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</row>
    <row r="3182" spans="1:14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</row>
    <row r="3183" spans="1:14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</row>
    <row r="3184" spans="1:14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</row>
    <row r="3185" spans="1:14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</row>
    <row r="3186" spans="1:14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</row>
    <row r="3187" spans="1:14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</row>
    <row r="3188" spans="1:14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</row>
    <row r="3189" spans="1:14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</row>
    <row r="3190" spans="1:14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</row>
    <row r="3191" spans="1:14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</row>
    <row r="3192" spans="1:14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</row>
    <row r="3193" spans="1:14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</row>
    <row r="3194" spans="1:14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</row>
    <row r="3195" spans="1:14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</row>
    <row r="3196" spans="1:14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</row>
    <row r="3197" spans="1:14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</row>
    <row r="3198" spans="1:14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</row>
    <row r="3199" spans="1:14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</row>
    <row r="3200" spans="1:14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</row>
    <row r="3201" spans="1:14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</row>
    <row r="3202" spans="1:14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</row>
    <row r="3203" spans="1:14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</row>
    <row r="3204" spans="1:14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</row>
    <row r="3205" spans="1:14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</row>
    <row r="3206" spans="1:14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</row>
    <row r="3207" spans="1:14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</row>
    <row r="3208" spans="1:14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</row>
    <row r="3209" spans="1:14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</row>
    <row r="3210" spans="1:14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</row>
    <row r="3211" spans="1:14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</row>
    <row r="3212" spans="1:14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</row>
    <row r="3213" spans="1:14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</row>
    <row r="3214" spans="1:14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</row>
    <row r="3215" spans="1:14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</row>
    <row r="3216" spans="1:14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</row>
    <row r="3217" spans="1:14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</row>
    <row r="3218" spans="1:14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</row>
    <row r="3219" spans="1:14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</row>
    <row r="3220" spans="1:14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</row>
    <row r="3221" spans="1:14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</row>
    <row r="3222" spans="1:14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</row>
    <row r="3223" spans="1:14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</row>
    <row r="3224" spans="1:14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</row>
    <row r="3225" spans="1:14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</row>
    <row r="3226" spans="1:14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</row>
    <row r="3227" spans="1:14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</row>
    <row r="3228" spans="1:14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</row>
    <row r="3229" spans="1:14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</row>
    <row r="3230" spans="1:14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</row>
    <row r="3231" spans="1:14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</row>
    <row r="3232" spans="1:14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</row>
    <row r="3233" spans="1:14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</row>
    <row r="3234" spans="1:14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</row>
    <row r="3235" spans="1:14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</row>
    <row r="3236" spans="1:14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</row>
    <row r="3237" spans="1:14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</row>
    <row r="3238" spans="1:14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</row>
    <row r="3239" spans="1:14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</row>
    <row r="3240" spans="1:14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</row>
    <row r="3241" spans="1:14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</row>
    <row r="3242" spans="1:14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</row>
    <row r="3243" spans="1:14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</row>
    <row r="3244" spans="1:14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</row>
    <row r="3245" spans="1:14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</row>
    <row r="3246" spans="1:14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</row>
    <row r="3247" spans="1:14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</row>
    <row r="3248" spans="1:14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</row>
    <row r="3249" spans="1:14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</row>
    <row r="3250" spans="1:14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</row>
    <row r="3251" spans="1:14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</row>
    <row r="3252" spans="1:14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</row>
    <row r="3253" spans="1:14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</row>
    <row r="3254" spans="1:14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</row>
    <row r="3255" spans="1:14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</row>
    <row r="3256" spans="1:14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</row>
    <row r="3257" spans="1:14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</row>
    <row r="3258" spans="1:14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</row>
    <row r="3259" spans="1:14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</row>
    <row r="3260" spans="1:14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</row>
    <row r="3261" spans="1:14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</row>
    <row r="3262" spans="1:14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</row>
    <row r="3263" spans="1:14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</row>
    <row r="3264" spans="1:14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</row>
    <row r="3265" spans="1:14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</row>
    <row r="3266" spans="1:14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</row>
    <row r="3267" spans="1:14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</row>
    <row r="3268" spans="1:14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</row>
    <row r="3269" spans="1:14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</row>
    <row r="3270" spans="1:14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</row>
    <row r="3271" spans="1:14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</row>
    <row r="3272" spans="1:14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</row>
    <row r="3273" spans="1:14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</row>
    <row r="3274" spans="1:14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</row>
    <row r="3275" spans="1:14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</row>
    <row r="3276" spans="1:14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</row>
    <row r="3277" spans="1:14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</row>
    <row r="3278" spans="1:14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</row>
    <row r="3279" spans="1:14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</row>
    <row r="3280" spans="1:14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</row>
    <row r="3281" spans="1:14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</row>
    <row r="3282" spans="1:14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</row>
    <row r="3283" spans="1:14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</row>
    <row r="3284" spans="1:14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</row>
    <row r="3285" spans="1:14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</row>
    <row r="3286" spans="1:14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</row>
    <row r="3287" spans="1:14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</row>
    <row r="3288" spans="1:14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</row>
    <row r="3289" spans="1:14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</row>
    <row r="3290" spans="1:14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</row>
    <row r="3291" spans="1:14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</row>
    <row r="3292" spans="1:14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</row>
    <row r="3293" spans="1:14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</row>
    <row r="3294" spans="1:14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</row>
    <row r="3295" spans="1:14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</row>
    <row r="3296" spans="1:14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</row>
    <row r="3297" spans="1:14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</row>
    <row r="3298" spans="1:14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</row>
    <row r="3299" spans="1:14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</row>
    <row r="3300" spans="1:14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</row>
    <row r="3301" spans="1:14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</row>
    <row r="3302" spans="1:14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</row>
    <row r="3303" spans="1:14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</row>
    <row r="3304" spans="1:14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</row>
    <row r="3305" spans="1:14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</row>
    <row r="3306" spans="1:14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</row>
    <row r="3307" spans="1:14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</row>
    <row r="3308" spans="1:14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</row>
    <row r="3309" spans="1:14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</row>
    <row r="3310" spans="1:14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</row>
    <row r="3311" spans="1:14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</row>
    <row r="3312" spans="1:14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</row>
    <row r="3313" spans="1:14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</row>
    <row r="3314" spans="1:14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</row>
    <row r="3315" spans="1:14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</row>
    <row r="3316" spans="1:14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</row>
    <row r="3317" spans="1:14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</row>
    <row r="3318" spans="1:14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</row>
    <row r="3319" spans="1:14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</row>
    <row r="3320" spans="1:14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</row>
    <row r="3321" spans="1:14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</row>
    <row r="3322" spans="1:14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</row>
    <row r="3323" spans="1:14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</row>
    <row r="3324" spans="1:14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</row>
    <row r="3325" spans="1:14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</row>
    <row r="3326" spans="1:14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</row>
    <row r="3327" spans="1:14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</row>
    <row r="3328" spans="1:14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</row>
    <row r="3329" spans="1:14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</row>
    <row r="3330" spans="1:14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</row>
    <row r="3331" spans="1:14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</row>
    <row r="3332" spans="1:14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</row>
    <row r="3333" spans="1:14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</row>
    <row r="3334" spans="1:14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</row>
    <row r="3335" spans="1:14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</row>
    <row r="3336" spans="1:14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</row>
    <row r="3337" spans="1:14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</row>
    <row r="3338" spans="1:14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</row>
    <row r="3339" spans="1:14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</row>
    <row r="3340" spans="1:14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</row>
    <row r="3341" spans="1:14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</row>
    <row r="3342" spans="1:14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</row>
    <row r="3343" spans="1:14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</row>
    <row r="3344" spans="1:14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</row>
    <row r="3345" spans="1:14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</row>
    <row r="3346" spans="1:14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</row>
    <row r="3347" spans="1:14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</row>
    <row r="3348" spans="1:14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</row>
    <row r="3349" spans="1:14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</row>
    <row r="3350" spans="1:14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</row>
    <row r="3351" spans="1:14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</row>
    <row r="3352" spans="1:14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</row>
    <row r="3353" spans="1:14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</row>
    <row r="3354" spans="1:14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</row>
    <row r="3355" spans="1:14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</row>
    <row r="3356" spans="1:14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</row>
    <row r="3357" spans="1:14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</row>
    <row r="3358" spans="1:14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</row>
    <row r="3359" spans="1:14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</row>
    <row r="3360" spans="1:14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</row>
    <row r="3361" spans="1:14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</row>
    <row r="3362" spans="1:14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</row>
    <row r="3363" spans="1:14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</row>
    <row r="3364" spans="1:14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</row>
    <row r="3365" spans="1:14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</row>
    <row r="3366" spans="1:14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</row>
    <row r="3367" spans="1:14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</row>
    <row r="3368" spans="1:14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</row>
    <row r="3369" spans="1:14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</row>
    <row r="3370" spans="1:14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</row>
    <row r="3371" spans="1:14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</row>
    <row r="3372" spans="1:14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</row>
    <row r="3373" spans="1:14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</row>
    <row r="3374" spans="1:14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</row>
    <row r="3375" spans="1:14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</row>
    <row r="3376" spans="1:14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</row>
    <row r="3377" spans="1:14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</row>
    <row r="3378" spans="1:14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</row>
    <row r="3379" spans="1:14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</row>
    <row r="3380" spans="1:14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</row>
    <row r="3381" spans="1:14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</row>
    <row r="3382" spans="1:14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</row>
    <row r="3383" spans="1:14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</row>
    <row r="3384" spans="1:14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</row>
    <row r="3385" spans="1:14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</row>
    <row r="3386" spans="1:14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</row>
    <row r="3387" spans="1:14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</row>
    <row r="3388" spans="1:14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</row>
    <row r="3389" spans="1:14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</row>
    <row r="3390" spans="1:14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</row>
    <row r="3391" spans="1:14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</row>
    <row r="3392" spans="1:14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</row>
    <row r="3393" spans="1:14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</row>
    <row r="3394" spans="1:14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</row>
    <row r="3395" spans="1:14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</row>
    <row r="3396" spans="1:14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</row>
    <row r="3397" spans="1:14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</row>
    <row r="3398" spans="1:14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</row>
    <row r="3399" spans="1:14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</row>
    <row r="3400" spans="1:14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</row>
    <row r="3401" spans="1:14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</row>
    <row r="3402" spans="1:14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</row>
    <row r="3403" spans="1:14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</row>
    <row r="3404" spans="1:14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</row>
    <row r="3405" spans="1:14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</row>
    <row r="3406" spans="1:14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</row>
    <row r="3407" spans="1:14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</row>
    <row r="3408" spans="1:14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</row>
    <row r="3409" spans="1:14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</row>
    <row r="3410" spans="1:14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</row>
    <row r="3411" spans="1:14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</row>
    <row r="3412" spans="1:14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</row>
    <row r="3413" spans="1:14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</row>
    <row r="3414" spans="1:14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</row>
    <row r="3415" spans="1:14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</row>
    <row r="3416" spans="1:14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</row>
    <row r="3417" spans="1:14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</row>
    <row r="3418" spans="1:14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</row>
    <row r="3419" spans="1:14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</row>
    <row r="3420" spans="1:14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</row>
    <row r="3421" spans="1:14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</row>
    <row r="3422" spans="1:14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</row>
    <row r="3423" spans="1:14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</row>
    <row r="3424" spans="1:14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</row>
    <row r="3425" spans="1:14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</row>
    <row r="3426" spans="1:14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</row>
    <row r="3427" spans="1:14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</row>
    <row r="3428" spans="1:14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</row>
    <row r="3429" spans="1:14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</row>
    <row r="3430" spans="1:14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</row>
    <row r="3431" spans="1:14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</row>
    <row r="3432" spans="1:14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</row>
    <row r="3433" spans="1:14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</row>
    <row r="3434" spans="1:14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</row>
    <row r="3435" spans="1:14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</row>
    <row r="3436" spans="1:14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</row>
    <row r="3437" spans="1:14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</row>
    <row r="3438" spans="1:14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</row>
    <row r="3439" spans="1:14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</row>
    <row r="3440" spans="1:14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</row>
    <row r="3441" spans="1:14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</row>
    <row r="3442" spans="1:14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</row>
    <row r="3443" spans="1:14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</row>
    <row r="3444" spans="1:14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</row>
    <row r="3445" spans="1:14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</row>
    <row r="3446" spans="1:14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</row>
    <row r="3447" spans="1:14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</row>
    <row r="3448" spans="1:14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</row>
    <row r="3449" spans="1:14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</row>
    <row r="3450" spans="1:14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</row>
    <row r="3451" spans="1:14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</row>
    <row r="3452" spans="1:14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</row>
    <row r="3453" spans="1:14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</row>
    <row r="3454" spans="1:14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</row>
    <row r="3455" spans="1:14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</row>
    <row r="3456" spans="1:14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</row>
    <row r="3457" spans="1:14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</row>
    <row r="3458" spans="1:14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</row>
    <row r="3459" spans="1:14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</row>
    <row r="3460" spans="1:14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</row>
    <row r="3461" spans="1:14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</row>
    <row r="3462" spans="1:14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</row>
    <row r="3463" spans="1:14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</row>
    <row r="3464" spans="1:14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</row>
    <row r="3465" spans="1:14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</row>
    <row r="3466" spans="1:14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</row>
    <row r="3467" spans="1:14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</row>
    <row r="3468" spans="1:14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</row>
    <row r="3469" spans="1:14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</row>
    <row r="3470" spans="1:14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</row>
    <row r="3471" spans="1:14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</row>
    <row r="3472" spans="1:14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</row>
    <row r="3473" spans="1:14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</row>
    <row r="3474" spans="1:14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</row>
    <row r="3475" spans="1:14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</row>
    <row r="3476" spans="1:14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</row>
    <row r="3477" spans="1:14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</row>
    <row r="3478" spans="1:14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</row>
    <row r="3479" spans="1:14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</row>
    <row r="3480" spans="1:14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</row>
    <row r="3481" spans="1:14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</row>
    <row r="3482" spans="1:14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</row>
    <row r="3483" spans="1:14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</row>
    <row r="3484" spans="1:14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</row>
    <row r="3485" spans="1:14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</row>
    <row r="3486" spans="1:14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</row>
    <row r="3487" spans="1:14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</row>
    <row r="3488" spans="1:14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</row>
    <row r="3489" spans="1:14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</row>
    <row r="3490" spans="1:14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</row>
    <row r="3491" spans="1:14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</row>
    <row r="3492" spans="1:14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</row>
    <row r="3493" spans="1:14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</row>
    <row r="3494" spans="1:14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</row>
    <row r="3495" spans="1:14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</row>
    <row r="3496" spans="1:14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</row>
    <row r="3497" spans="1:14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</row>
    <row r="3498" spans="1:14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</row>
    <row r="3499" spans="1:14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</row>
    <row r="3500" spans="1:14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</row>
    <row r="3501" spans="1:14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</row>
    <row r="3502" spans="1:14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</row>
    <row r="3503" spans="1:14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</row>
    <row r="3504" spans="1:14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</row>
    <row r="3505" spans="1:14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</row>
    <row r="3506" spans="1:14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</row>
    <row r="3507" spans="1:14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</row>
    <row r="3508" spans="1:14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</row>
    <row r="3509" spans="1:14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</row>
    <row r="3510" spans="1:14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</row>
    <row r="3511" spans="1:14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</row>
    <row r="3512" spans="1:14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</row>
    <row r="3513" spans="1:14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</row>
    <row r="3514" spans="1:14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</row>
    <row r="3515" spans="1:14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</row>
    <row r="3516" spans="1:14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</row>
    <row r="3517" spans="1:14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</row>
    <row r="3518" spans="1:14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</row>
    <row r="3519" spans="1:14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</row>
    <row r="3520" spans="1:14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</row>
    <row r="3521" spans="1:14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</row>
    <row r="3522" spans="1:14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</row>
    <row r="3523" spans="1:14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</row>
    <row r="3524" spans="1:14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</row>
    <row r="3525" spans="1:14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</row>
    <row r="3526" spans="1:14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</row>
    <row r="3527" spans="1:14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</row>
    <row r="3528" spans="1:14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</row>
    <row r="3529" spans="1:14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</row>
    <row r="3530" spans="1:14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</row>
    <row r="3531" spans="1:14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</row>
    <row r="3532" spans="1:14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</row>
    <row r="3533" spans="1:14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</row>
    <row r="3534" spans="1:14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</row>
    <row r="3535" spans="1:14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</row>
    <row r="3536" spans="1:14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</row>
    <row r="3537" spans="1:14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</row>
    <row r="3538" spans="1:14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</row>
    <row r="3539" spans="1:14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</row>
    <row r="3540" spans="1:14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</row>
    <row r="3541" spans="1:14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</row>
    <row r="3542" spans="1:14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</row>
    <row r="3543" spans="1:14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</row>
    <row r="3544" spans="1:14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</row>
    <row r="3545" spans="1:14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</row>
    <row r="3546" spans="1:14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</row>
    <row r="3547" spans="1:14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</row>
    <row r="3548" spans="1:14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</row>
    <row r="3549" spans="1:14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</row>
    <row r="3550" spans="1:14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</row>
    <row r="3551" spans="1:14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</row>
    <row r="3552" spans="1:14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</row>
    <row r="3553" spans="1:14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</row>
    <row r="3554" spans="1:14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</row>
    <row r="3555" spans="1:14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</row>
    <row r="3556" spans="1:14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</row>
    <row r="3557" spans="1:14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</row>
    <row r="3558" spans="1:14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</row>
    <row r="3559" spans="1:14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</row>
    <row r="3560" spans="1:14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</row>
    <row r="3561" spans="1:14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</row>
    <row r="3562" spans="1:14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</row>
    <row r="3563" spans="1:14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</row>
    <row r="3564" spans="1:14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</row>
    <row r="3565" spans="1:14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</row>
    <row r="3566" spans="1:14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</row>
    <row r="3567" spans="1:14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</row>
    <row r="3568" spans="1:14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</row>
    <row r="3569" spans="1:14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</row>
    <row r="3570" spans="1:14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</row>
    <row r="3571" spans="1:14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</row>
    <row r="3572" spans="1:14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</row>
    <row r="3573" spans="1:14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</row>
    <row r="3574" spans="1:14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</row>
    <row r="3575" spans="1:14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</row>
    <row r="3576" spans="1:14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</row>
    <row r="3577" spans="1:14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</row>
    <row r="3578" spans="1:14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</row>
    <row r="3579" spans="1:14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</row>
    <row r="3580" spans="1:14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</row>
    <row r="3581" spans="1:14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</row>
    <row r="3582" spans="1:14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</row>
    <row r="3583" spans="1:14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</row>
    <row r="3584" spans="1:14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</row>
    <row r="3585" spans="1:14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</row>
    <row r="3586" spans="1:14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</row>
    <row r="3587" spans="1:14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</row>
    <row r="3588" spans="1:14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</row>
    <row r="3589" spans="1:14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</row>
    <row r="3590" spans="1:14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</row>
    <row r="3591" spans="1:14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</row>
    <row r="3592" spans="1:14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</row>
    <row r="3593" spans="1:14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</row>
    <row r="3594" spans="1:14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</row>
    <row r="3595" spans="1:14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</row>
    <row r="3596" spans="1:14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</row>
    <row r="3597" spans="1:14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</row>
    <row r="3598" spans="1:14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</row>
    <row r="3599" spans="1:14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</row>
    <row r="3600" spans="1:14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</row>
    <row r="3601" spans="1:14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</row>
    <row r="3602" spans="1:14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</row>
    <row r="3603" spans="1:14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</row>
    <row r="3604" spans="1:14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</row>
    <row r="3605" spans="1:14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</row>
    <row r="3606" spans="1:14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</row>
    <row r="3607" spans="1:14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</row>
    <row r="3608" spans="1:14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</row>
    <row r="3609" spans="1:14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</row>
    <row r="3610" spans="1:14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</row>
    <row r="3611" spans="1:14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</row>
    <row r="3612" spans="1:14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</row>
    <row r="3613" spans="1:14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</row>
    <row r="3614" spans="1:14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</row>
    <row r="3615" spans="1:14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</row>
    <row r="3616" spans="1:14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</row>
    <row r="3617" spans="1:14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</row>
    <row r="3618" spans="1:14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</row>
    <row r="3619" spans="1:14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</row>
    <row r="3620" spans="1:14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</row>
    <row r="3621" spans="1:14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</row>
    <row r="3622" spans="1:14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</row>
    <row r="3623" spans="1:14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</row>
    <row r="3624" spans="1:14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</row>
    <row r="3625" spans="1:14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</row>
    <row r="3626" spans="1:14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</row>
    <row r="3627" spans="1:14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</row>
    <row r="3628" spans="1:14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</row>
    <row r="3629" spans="1:14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</row>
    <row r="3630" spans="1:14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</row>
    <row r="3631" spans="1:14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</row>
    <row r="3632" spans="1:14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</row>
    <row r="3633" spans="1:14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</row>
    <row r="3634" spans="1:14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</row>
    <row r="3635" spans="1:14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</row>
    <row r="3636" spans="1:14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</row>
    <row r="3637" spans="1:14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</row>
    <row r="3638" spans="1:14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</row>
    <row r="3639" spans="1:14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</row>
    <row r="3640" spans="1:14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</row>
    <row r="3641" spans="1:14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</row>
    <row r="3642" spans="1:14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</row>
    <row r="3643" spans="1:14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</row>
    <row r="3644" spans="1:14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</row>
    <row r="3645" spans="1:14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</row>
    <row r="3646" spans="1:14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</row>
    <row r="3647" spans="1:14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</row>
    <row r="3648" spans="1:14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</row>
    <row r="3649" spans="1:14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</row>
    <row r="3650" spans="1:14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</row>
    <row r="3651" spans="1:14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</row>
    <row r="3652" spans="1:14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</row>
    <row r="3653" spans="1:14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</row>
    <row r="3654" spans="1:14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</row>
    <row r="3655" spans="1:14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</row>
    <row r="3656" spans="1:14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</row>
    <row r="3657" spans="1:14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</row>
    <row r="3658" spans="1:14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</row>
    <row r="3659" spans="1:14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</row>
    <row r="3660" spans="1:14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</row>
    <row r="3661" spans="1:14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</row>
    <row r="3662" spans="1:14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</row>
    <row r="3663" spans="1:14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</row>
    <row r="3664" spans="1:14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</row>
    <row r="3665" spans="1:14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</row>
    <row r="3666" spans="1:14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</row>
    <row r="3667" spans="1:14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</row>
    <row r="3668" spans="1:14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</row>
    <row r="3669" spans="1:14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</row>
    <row r="3670" spans="1:14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</row>
    <row r="3671" spans="1:14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</row>
    <row r="3672" spans="1:14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</row>
    <row r="3673" spans="1:14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</row>
    <row r="3674" spans="1:14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</row>
    <row r="3675" spans="1:14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</row>
    <row r="3676" spans="1:14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</row>
    <row r="3677" spans="1:14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</row>
    <row r="3678" spans="1:14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</row>
    <row r="3679" spans="1:14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</row>
    <row r="3680" spans="1:14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</row>
    <row r="3681" spans="1:14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</row>
    <row r="3682" spans="1:14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</row>
    <row r="3683" spans="1:14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</row>
    <row r="3684" spans="1:14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</row>
    <row r="3685" spans="1:14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</row>
    <row r="3686" spans="1:14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</row>
    <row r="3687" spans="1:14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</row>
    <row r="3688" spans="1:14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</row>
    <row r="3689" spans="1:14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</row>
    <row r="3690" spans="1:14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</row>
    <row r="3691" spans="1:14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</row>
    <row r="3692" spans="1:14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</row>
    <row r="3693" spans="1:14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</row>
    <row r="3694" spans="1:14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</row>
    <row r="3695" spans="1:14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</row>
    <row r="3696" spans="1:14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</row>
    <row r="3697" spans="1:14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</row>
    <row r="3698" spans="1:14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</row>
    <row r="3699" spans="1:14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</row>
    <row r="3700" spans="1:14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</row>
    <row r="3701" spans="1:14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</row>
    <row r="3702" spans="1:14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</row>
    <row r="3703" spans="1:14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</row>
    <row r="3704" spans="1:14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</row>
    <row r="3705" spans="1:14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</row>
    <row r="3706" spans="1:14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</row>
    <row r="3707" spans="1:14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</row>
    <row r="3708" spans="1:14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</row>
    <row r="3709" spans="1:14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</row>
    <row r="3710" spans="1:14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</row>
    <row r="3711" spans="1:14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</row>
    <row r="3712" spans="1:14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</row>
    <row r="3713" spans="1:14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</row>
    <row r="3714" spans="1:14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</row>
    <row r="3715" spans="1:14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</row>
    <row r="3716" spans="1:14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</row>
    <row r="3717" spans="1:14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</row>
    <row r="3718" spans="1:14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</row>
    <row r="3719" spans="1:14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</row>
    <row r="3720" spans="1:14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</row>
    <row r="3721" spans="1:14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</row>
    <row r="3722" spans="1:14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</row>
    <row r="3723" spans="1:14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</row>
    <row r="3724" spans="1:14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</row>
    <row r="3725" spans="1:14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</row>
    <row r="3726" spans="1:14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</row>
    <row r="3727" spans="1:14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</row>
    <row r="3728" spans="1:14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</row>
    <row r="3729" spans="1:14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</row>
    <row r="3730" spans="1:14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</row>
    <row r="3731" spans="1:14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</row>
    <row r="3732" spans="1:14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</row>
    <row r="3733" spans="1:14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</row>
    <row r="3734" spans="1:14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</row>
    <row r="3735" spans="1:14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</row>
    <row r="3736" spans="1:14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</row>
    <row r="3737" spans="1:14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</row>
    <row r="3738" spans="1:14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</row>
    <row r="3739" spans="1:14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</row>
    <row r="3740" spans="1:14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</row>
    <row r="3741" spans="1:14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</row>
    <row r="3742" spans="1:14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</row>
    <row r="3743" spans="1:14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</row>
    <row r="3744" spans="1:14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</row>
    <row r="3745" spans="1:14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</row>
    <row r="3746" spans="1:14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</row>
    <row r="3747" spans="1:14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</row>
    <row r="3748" spans="1:14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</row>
    <row r="3749" spans="1:14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</row>
    <row r="3750" spans="1:14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</row>
    <row r="3751" spans="1:14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</row>
    <row r="3752" spans="1:14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</row>
    <row r="3753" spans="1:14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</row>
    <row r="3754" spans="1:14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</row>
    <row r="3755" spans="1:14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</row>
    <row r="3756" spans="1:14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</row>
    <row r="3757" spans="1:14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</row>
    <row r="3758" spans="1:14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</row>
    <row r="3759" spans="1:14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</row>
    <row r="3760" spans="1:14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</row>
    <row r="3761" spans="1:14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</row>
    <row r="3762" spans="1:14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</row>
    <row r="3763" spans="1:14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</row>
    <row r="3764" spans="1:14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</row>
    <row r="3765" spans="1:14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</row>
    <row r="3766" spans="1:14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</row>
    <row r="3767" spans="1:14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</row>
    <row r="3768" spans="1:14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</row>
    <row r="3769" spans="1:14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</row>
    <row r="3770" spans="1:14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</row>
    <row r="3771" spans="1:14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</row>
    <row r="3772" spans="1:14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</row>
    <row r="3773" spans="1:14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</row>
    <row r="3774" spans="1:14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</row>
    <row r="3775" spans="1:14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</row>
    <row r="3776" spans="1:14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</row>
    <row r="3777" spans="1:14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</row>
    <row r="3778" spans="1:14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</row>
    <row r="3779" spans="1:14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</row>
    <row r="3780" spans="1:14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</row>
    <row r="3781" spans="1:14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</row>
    <row r="3782" spans="1:14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</row>
    <row r="3783" spans="1:14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</row>
    <row r="3784" spans="1:14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</row>
    <row r="3785" spans="1:14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</row>
    <row r="3786" spans="1:14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</row>
    <row r="3787" spans="1:14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</row>
    <row r="3788" spans="1:14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</row>
    <row r="3789" spans="1:14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</row>
    <row r="3790" spans="1:14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</row>
    <row r="3791" spans="1:14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</row>
    <row r="3792" spans="1:14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</row>
    <row r="3793" spans="1:14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</row>
    <row r="3794" spans="1:14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</row>
    <row r="3795" spans="1:14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</row>
    <row r="3796" spans="1:14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</row>
    <row r="3797" spans="1:14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</row>
    <row r="3798" spans="1:14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</row>
    <row r="3799" spans="1:14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</row>
    <row r="3800" spans="1:14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</row>
    <row r="3801" spans="1:14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</row>
    <row r="3802" spans="1:14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</row>
    <row r="3803" spans="1:14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</row>
    <row r="3804" spans="1:14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</row>
    <row r="3805" spans="1:14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</row>
    <row r="3806" spans="1:14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</row>
    <row r="3807" spans="1:14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</row>
    <row r="3808" spans="1:14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</row>
    <row r="3809" spans="1:14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</row>
    <row r="3810" spans="1:14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</row>
    <row r="3811" spans="1:14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</row>
    <row r="3812" spans="1:14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</row>
    <row r="3813" spans="1:14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</row>
    <row r="3814" spans="1:14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</row>
    <row r="3815" spans="1:14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</row>
    <row r="3816" spans="1:14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</row>
    <row r="3817" spans="1:14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</row>
    <row r="3818" spans="1:14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</row>
    <row r="3819" spans="1:14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</row>
    <row r="3820" spans="1:14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</row>
    <row r="3821" spans="1:14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</row>
    <row r="3822" spans="1:14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</row>
    <row r="3823" spans="1:14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</row>
    <row r="3824" spans="1:14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</row>
    <row r="3825" spans="1:14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</row>
    <row r="3826" spans="1:14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</row>
    <row r="3827" spans="1:14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</row>
    <row r="3828" spans="1:14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</row>
    <row r="3829" spans="1:14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</row>
    <row r="3830" spans="1:14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</row>
    <row r="3831" spans="1:14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</row>
    <row r="3832" spans="1:14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</row>
    <row r="3833" spans="1:14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</row>
    <row r="3834" spans="1:14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</row>
    <row r="3835" spans="1:14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</row>
    <row r="3836" spans="1:14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</row>
    <row r="3837" spans="1:14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</row>
    <row r="3838" spans="1:14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</row>
    <row r="3839" spans="1:14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</row>
    <row r="3840" spans="1:14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</row>
    <row r="3841" spans="1:14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</row>
    <row r="3842" spans="1:14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</row>
    <row r="3843" spans="1:14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</row>
    <row r="3844" spans="1:14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</row>
    <row r="3845" spans="1:14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</row>
    <row r="3846" spans="1:14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</row>
    <row r="3847" spans="1:14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</row>
    <row r="3848" spans="1:14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</row>
    <row r="3849" spans="1:14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</row>
    <row r="3850" spans="1:14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</row>
    <row r="3851" spans="1:14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</row>
    <row r="3852" spans="1:14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</row>
    <row r="3853" spans="1:14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</row>
    <row r="3854" spans="1:14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</row>
    <row r="3855" spans="1:14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</row>
    <row r="3856" spans="1:14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</row>
    <row r="3857" spans="1:14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</row>
    <row r="3858" spans="1:14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</row>
    <row r="3859" spans="1:14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</row>
    <row r="3860" spans="1:14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</row>
    <row r="3861" spans="1:14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</row>
    <row r="3862" spans="1:14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</row>
    <row r="3863" spans="1:14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</row>
    <row r="3864" spans="1:14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</row>
    <row r="3865" spans="1:14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</row>
    <row r="3866" spans="1:14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</row>
    <row r="3867" spans="1:14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</row>
    <row r="3868" spans="1:14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</row>
    <row r="3869" spans="1:14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</row>
    <row r="3870" spans="1:14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</row>
    <row r="3871" spans="1:14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</row>
    <row r="3872" spans="1:14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</row>
    <row r="3873" spans="1:14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</row>
    <row r="3874" spans="1:14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</row>
    <row r="3875" spans="1:14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</row>
    <row r="3876" spans="1:14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</row>
    <row r="3877" spans="1:14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</row>
    <row r="3878" spans="1:14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</row>
    <row r="3879" spans="1:14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</row>
    <row r="3880" spans="1:14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</row>
    <row r="3881" spans="1:14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</row>
    <row r="3882" spans="1:14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</row>
    <row r="3883" spans="1:14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</row>
    <row r="3884" spans="1:14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</row>
    <row r="3885" spans="1:14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</row>
    <row r="3886" spans="1:14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</row>
    <row r="3887" spans="1:14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</row>
    <row r="3888" spans="1:14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</row>
    <row r="3889" spans="1:14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</row>
    <row r="3890" spans="1:14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</row>
    <row r="3891" spans="1:14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</row>
    <row r="3892" spans="1:14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</row>
    <row r="3893" spans="1:14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</row>
    <row r="3894" spans="1:14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</row>
    <row r="3895" spans="1:14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</row>
    <row r="3896" spans="1:14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</row>
    <row r="3897" spans="1:14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</row>
    <row r="3898" spans="1:14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</row>
    <row r="3899" spans="1:14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</row>
    <row r="3900" spans="1:14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</row>
    <row r="3901" spans="1:14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</row>
    <row r="3902" spans="1:14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</row>
    <row r="3903" spans="1:14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</row>
    <row r="3904" spans="1:14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</row>
    <row r="3905" spans="1:14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</row>
    <row r="3906" spans="1:14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</row>
    <row r="3907" spans="1:14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</row>
    <row r="3908" spans="1:14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</row>
    <row r="3909" spans="1:14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</row>
    <row r="3910" spans="1:14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</row>
    <row r="3911" spans="1:14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</row>
    <row r="3912" spans="1:14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</row>
    <row r="3913" spans="1:14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</row>
    <row r="3914" spans="1:14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</row>
    <row r="3915" spans="1:14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</row>
    <row r="3916" spans="1:14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</row>
    <row r="3917" spans="1:14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</row>
    <row r="3918" spans="1:14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</row>
    <row r="3919" spans="1:14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</row>
    <row r="3920" spans="1:14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</row>
    <row r="3921" spans="1:14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</row>
    <row r="3922" spans="1:14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</row>
    <row r="3923" spans="1:14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</row>
    <row r="3924" spans="1:14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</row>
    <row r="3925" spans="1:14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</row>
    <row r="3926" spans="1:14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</row>
    <row r="3927" spans="1:14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</row>
    <row r="3928" spans="1:14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</row>
    <row r="3929" spans="1:14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</row>
    <row r="3930" spans="1:14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</row>
    <row r="3931" spans="1:14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</row>
    <row r="3932" spans="1:14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</row>
    <row r="3933" spans="1:14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</row>
    <row r="3934" spans="1:14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</row>
    <row r="3935" spans="1:14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</row>
    <row r="3936" spans="1:14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</row>
    <row r="3937" spans="1:14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</row>
    <row r="3938" spans="1:14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</row>
    <row r="3939" spans="1:14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</row>
    <row r="3940" spans="1:14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</row>
    <row r="3941" spans="1:14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</row>
    <row r="3942" spans="1:14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</row>
    <row r="3943" spans="1:14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</row>
    <row r="3944" spans="1:14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</row>
    <row r="3945" spans="1:14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</row>
    <row r="3946" spans="1:14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</row>
    <row r="3947" spans="1:14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</row>
    <row r="3948" spans="1:14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</row>
    <row r="3949" spans="1:14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</row>
    <row r="3950" spans="1:14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</row>
    <row r="3951" spans="1:14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</row>
    <row r="3952" spans="1:14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</row>
    <row r="3953" spans="1:14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</row>
    <row r="3954" spans="1:14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</row>
    <row r="3955" spans="1:14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</row>
    <row r="3956" spans="1:14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</row>
    <row r="3957" spans="1:14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</row>
    <row r="3958" spans="1:14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</row>
    <row r="3959" spans="1:14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</row>
    <row r="3960" spans="1:14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</row>
    <row r="3961" spans="1:14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</row>
    <row r="3962" spans="1:14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</row>
    <row r="3963" spans="1:14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</row>
    <row r="3964" spans="1:14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</row>
    <row r="3965" spans="1:14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</row>
    <row r="3966" spans="1:14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</row>
    <row r="3967" spans="1:14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</row>
    <row r="3968" spans="1:14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</row>
    <row r="3969" spans="1:14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</row>
    <row r="3970" spans="1:14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</row>
    <row r="3971" spans="1:14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</row>
    <row r="3972" spans="1:14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</row>
    <row r="3973" spans="1:14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</row>
    <row r="3974" spans="1:14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</row>
    <row r="3975" spans="1:14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</row>
    <row r="3976" spans="1:14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</row>
    <row r="3977" spans="1:14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</row>
    <row r="3978" spans="1:14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</row>
    <row r="3979" spans="1:14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</row>
    <row r="3980" spans="1:14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</row>
    <row r="3981" spans="1:14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</row>
    <row r="3982" spans="1:14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</row>
    <row r="3983" spans="1:14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</row>
    <row r="3984" spans="1:14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</row>
    <row r="3985" spans="1:14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</row>
    <row r="3986" spans="1:14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</row>
    <row r="3987" spans="1:14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</row>
    <row r="3988" spans="1:14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</row>
    <row r="3989" spans="1:14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</row>
    <row r="3990" spans="1:14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</row>
    <row r="3991" spans="1:14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</row>
    <row r="3992" spans="1:14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</row>
    <row r="3993" spans="1:14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</row>
    <row r="3994" spans="1:14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</row>
    <row r="3995" spans="1:14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</row>
    <row r="3996" spans="1:14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</row>
    <row r="3997" spans="1:14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</row>
    <row r="3998" spans="1:14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</row>
    <row r="3999" spans="1:14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</row>
    <row r="4000" spans="1:14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</row>
    <row r="4001" spans="1:14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</row>
    <row r="4002" spans="1:14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</row>
    <row r="4003" spans="1:14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</row>
    <row r="4004" spans="1:14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</row>
    <row r="4005" spans="1:14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</row>
    <row r="4006" spans="1:14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</row>
    <row r="4007" spans="1:14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</row>
    <row r="4008" spans="1:14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</row>
    <row r="4009" spans="1:14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</row>
    <row r="4010" spans="1:14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</row>
    <row r="4011" spans="1:14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</row>
    <row r="4012" spans="1:14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</row>
    <row r="4013" spans="1:14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</row>
    <row r="4014" spans="1:14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</row>
    <row r="4015" spans="1:14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</row>
    <row r="4016" spans="1:14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</row>
    <row r="4017" spans="1:14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</row>
    <row r="4018" spans="1:14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</row>
    <row r="4019" spans="1:14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</row>
    <row r="4020" spans="1:14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</row>
    <row r="4021" spans="1:14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</row>
    <row r="4022" spans="1:14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</row>
    <row r="4023" spans="1:14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</row>
    <row r="4024" spans="1:14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</row>
    <row r="4025" spans="1:14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</row>
    <row r="4026" spans="1:14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</row>
    <row r="4027" spans="1:14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</row>
    <row r="4028" spans="1:14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</row>
    <row r="4029" spans="1:14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</row>
    <row r="4030" spans="1:14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</row>
    <row r="4031" spans="1:14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</row>
    <row r="4032" spans="1:14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</row>
    <row r="4033" spans="1:14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</row>
    <row r="4034" spans="1:14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</row>
    <row r="4035" spans="1:14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</row>
    <row r="4036" spans="1:14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</row>
    <row r="4037" spans="1:14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</row>
    <row r="4038" spans="1:14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</row>
    <row r="4039" spans="1:14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</row>
    <row r="4040" spans="1:14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</row>
    <row r="4041" spans="1:14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</row>
    <row r="4042" spans="1:14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</row>
    <row r="4043" spans="1:14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</row>
    <row r="4044" spans="1:14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</row>
    <row r="4045" spans="1:14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</row>
    <row r="4046" spans="1:14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</row>
    <row r="4047" spans="1:14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</row>
    <row r="4048" spans="1:14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</row>
    <row r="4049" spans="1:14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</row>
    <row r="4050" spans="1:14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</row>
    <row r="4051" spans="1:14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</row>
    <row r="4052" spans="1:14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</row>
    <row r="4053" spans="1:14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</row>
    <row r="4054" spans="1:14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</row>
    <row r="4055" spans="1:14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</row>
    <row r="4056" spans="1:14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</row>
    <row r="4057" spans="1:14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</row>
    <row r="4058" spans="1:14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</row>
    <row r="4059" spans="1:14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</row>
    <row r="4060" spans="1:14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</row>
    <row r="4061" spans="1:14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</row>
    <row r="4062" spans="1:14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</row>
    <row r="4063" spans="1:14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</row>
    <row r="4064" spans="1:14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</row>
    <row r="4065" spans="1:14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</row>
    <row r="4066" spans="1:14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</row>
    <row r="4067" spans="1:14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</row>
    <row r="4068" spans="1:14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</row>
    <row r="4069" spans="1:14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</row>
    <row r="4070" spans="1:14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</row>
    <row r="4071" spans="1:14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</row>
    <row r="4072" spans="1:14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</row>
    <row r="4073" spans="1:14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</row>
    <row r="4074" spans="1:14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</row>
    <row r="4075" spans="1:14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</row>
    <row r="4076" spans="1:14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</row>
    <row r="4077" spans="1:14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</row>
    <row r="4078" spans="1:14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</row>
    <row r="4079" spans="1:14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</row>
    <row r="4080" spans="1:14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</row>
    <row r="4081" spans="1:14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</row>
    <row r="4082" spans="1:14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</row>
    <row r="4083" spans="1:14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</row>
    <row r="4084" spans="1:14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</row>
    <row r="4085" spans="1:14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</row>
    <row r="4086" spans="1:14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</row>
    <row r="4087" spans="1:14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</row>
    <row r="4088" spans="1:14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</row>
    <row r="4089" spans="1:14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</row>
    <row r="4090" spans="1:14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</row>
    <row r="4091" spans="1:14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</row>
    <row r="4092" spans="1:14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</row>
    <row r="4093" spans="1:14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</row>
    <row r="4094" spans="1:14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</row>
    <row r="4095" spans="1:14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</row>
    <row r="4096" spans="1:14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</row>
    <row r="4097" spans="1:14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</row>
    <row r="4098" spans="1:14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</row>
    <row r="4099" spans="1:14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</row>
    <row r="4100" spans="1:14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</row>
    <row r="4101" spans="1:14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</row>
    <row r="4102" spans="1:14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</row>
    <row r="4103" spans="1:14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</row>
    <row r="4104" spans="1:14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</row>
    <row r="4105" spans="1:14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</row>
    <row r="4106" spans="1:14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</row>
    <row r="4107" spans="1:14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</row>
    <row r="4108" spans="1:14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</row>
    <row r="4109" spans="1:14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</row>
    <row r="4110" spans="1:14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</row>
    <row r="4111" spans="1:14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</row>
    <row r="4112" spans="1:14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</row>
    <row r="4113" spans="1:14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</row>
    <row r="4114" spans="1:14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</row>
    <row r="4115" spans="1:14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</row>
    <row r="4116" spans="1:14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</row>
    <row r="4117" spans="1:14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</row>
    <row r="4118" spans="1:14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</row>
    <row r="4119" spans="1:14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</row>
    <row r="4120" spans="1:14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</row>
    <row r="4121" spans="1:14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</row>
    <row r="4122" spans="1:14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</row>
    <row r="4123" spans="1:14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</row>
    <row r="4124" spans="1:14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</row>
    <row r="4125" spans="1:14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</row>
    <row r="4126" spans="1:14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</row>
    <row r="4127" spans="1:14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</row>
    <row r="4128" spans="1:14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</row>
    <row r="4129" spans="1:14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</row>
    <row r="4130" spans="1:14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</row>
    <row r="4131" spans="1:14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</row>
    <row r="4132" spans="1:14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</row>
    <row r="4133" spans="1:14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</row>
    <row r="4134" spans="1:14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</row>
    <row r="4135" spans="1:14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</row>
    <row r="4136" spans="1:14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</row>
    <row r="4137" spans="1:14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</row>
    <row r="4138" spans="1:14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</row>
    <row r="4139" spans="1:14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</row>
    <row r="4140" spans="1:14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</row>
    <row r="4141" spans="1:14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</row>
    <row r="4142" spans="1:14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</row>
    <row r="4143" spans="1:14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</row>
    <row r="4144" spans="1:14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</row>
    <row r="4145" spans="1:14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</row>
    <row r="4146" spans="1:14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</row>
    <row r="4147" spans="1:14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</row>
    <row r="4148" spans="1:14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</row>
    <row r="4149" spans="1:14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</row>
    <row r="4150" spans="1:14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</row>
    <row r="4151" spans="1:14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</row>
    <row r="4152" spans="1:14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</row>
    <row r="4153" spans="1:14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</row>
    <row r="4154" spans="1:14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</row>
    <row r="4155" spans="1:14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</row>
    <row r="4156" spans="1:14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</row>
    <row r="4157" spans="1:14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</row>
    <row r="4158" spans="1:14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</row>
    <row r="4159" spans="1:14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</row>
    <row r="4160" spans="1:14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</row>
    <row r="4161" spans="1:14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</row>
    <row r="4162" spans="1:14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</row>
    <row r="4163" spans="1:14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</row>
    <row r="4164" spans="1:14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</row>
    <row r="4165" spans="1:14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</row>
    <row r="4166" spans="1:14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</row>
    <row r="4167" spans="1:14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</row>
    <row r="4168" spans="1:14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</row>
    <row r="4169" spans="1:14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</row>
    <row r="4170" spans="1:14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</row>
    <row r="4171" spans="1:14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</row>
    <row r="4172" spans="1:14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</row>
    <row r="4173" spans="1:14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</row>
    <row r="4174" spans="1:14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</row>
    <row r="4175" spans="1:14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</row>
    <row r="4176" spans="1:14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</row>
    <row r="4177" spans="1:14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</row>
    <row r="4178" spans="1:14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</row>
    <row r="4179" spans="1:14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</row>
    <row r="4180" spans="1:14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</row>
    <row r="4181" spans="1:14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</row>
    <row r="4182" spans="1:14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</row>
    <row r="4183" spans="1:14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</row>
    <row r="4184" spans="1:14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</row>
    <row r="4185" spans="1:14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</row>
    <row r="4186" spans="1:14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</row>
    <row r="4187" spans="1:14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</row>
    <row r="4188" spans="1:14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</row>
    <row r="4189" spans="1:14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</row>
    <row r="4190" spans="1:14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</row>
    <row r="4191" spans="1:14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</row>
    <row r="4192" spans="1:14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</row>
    <row r="4193" spans="1:14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</row>
    <row r="4194" spans="1:14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</row>
    <row r="4195" spans="1:14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</row>
    <row r="4196" spans="1:14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</row>
    <row r="4197" spans="1:14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</row>
    <row r="4198" spans="1:14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</row>
    <row r="4199" spans="1:14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</row>
    <row r="4200" spans="1:14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</row>
    <row r="4201" spans="1:14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</row>
    <row r="4202" spans="1:14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</row>
    <row r="4203" spans="1:14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</row>
    <row r="4204" spans="1:14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</row>
    <row r="4205" spans="1:14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</row>
    <row r="4206" spans="1:14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</row>
    <row r="4207" spans="1:14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</row>
    <row r="4208" spans="1:14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</row>
    <row r="4209" spans="1:14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</row>
    <row r="4210" spans="1:14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</row>
    <row r="4211" spans="1:14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</row>
    <row r="4212" spans="1:14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</row>
    <row r="4213" spans="1:14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</row>
    <row r="4214" spans="1:14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</row>
    <row r="4215" spans="1:14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</row>
    <row r="4216" spans="1:14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</row>
    <row r="4217" spans="1:14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</row>
    <row r="4218" spans="1:14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</row>
    <row r="4219" spans="1:14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</row>
    <row r="4220" spans="1:14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</row>
    <row r="4221" spans="1:14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</row>
    <row r="4222" spans="1:14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</row>
    <row r="4223" spans="1:14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</row>
    <row r="4224" spans="1:14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</row>
    <row r="4225" spans="1:14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</row>
    <row r="4226" spans="1:14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</row>
    <row r="4227" spans="1:14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</row>
    <row r="4228" spans="1:14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</row>
    <row r="4229" spans="1:14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</row>
    <row r="4230" spans="1:14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</row>
    <row r="4231" spans="1:14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</row>
    <row r="4232" spans="1:14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</row>
    <row r="4233" spans="1:14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</row>
    <row r="4234" spans="1:14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</row>
    <row r="4235" spans="1:14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</row>
    <row r="4236" spans="1:14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</row>
    <row r="4237" spans="1:14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</row>
    <row r="4238" spans="1:14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</row>
    <row r="4239" spans="1:14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</row>
    <row r="4240" spans="1:14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</row>
    <row r="4241" spans="1:14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</row>
    <row r="4242" spans="1:14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</row>
    <row r="4243" spans="1:14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</row>
    <row r="4244" spans="1:14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</row>
    <row r="4245" spans="1:14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</row>
    <row r="4246" spans="1:14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</row>
    <row r="4247" spans="1:14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</row>
    <row r="4248" spans="1:14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</row>
    <row r="4249" spans="1:14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</row>
    <row r="4250" spans="1:14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</row>
    <row r="4251" spans="1:14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</row>
    <row r="4252" spans="1:14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</row>
    <row r="4253" spans="1:14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</row>
    <row r="4254" spans="1:14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</row>
    <row r="4255" spans="1:14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</row>
    <row r="4256" spans="1:14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</row>
    <row r="4257" spans="1:14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</row>
    <row r="4258" spans="1:14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</row>
    <row r="4259" spans="1:14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</row>
    <row r="4260" spans="1:14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</row>
    <row r="4261" spans="1:14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</row>
    <row r="4262" spans="1:14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</row>
    <row r="4263" spans="1:14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</row>
    <row r="4264" spans="1:14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</row>
    <row r="4265" spans="1:14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</row>
    <row r="4266" spans="1:14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</row>
    <row r="4267" spans="1:14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</row>
    <row r="4268" spans="1:14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</row>
    <row r="4269" spans="1:14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</row>
    <row r="4270" spans="1:14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</row>
    <row r="4271" spans="1:14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</row>
    <row r="4272" spans="1:14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</row>
    <row r="4273" spans="1:14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</row>
    <row r="4274" spans="1:14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</row>
    <row r="4275" spans="1:14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</row>
    <row r="4276" spans="1:14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</row>
    <row r="4277" spans="1:14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</row>
    <row r="4278" spans="1:14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</row>
    <row r="4279" spans="1:14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</row>
    <row r="4280" spans="1:14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</row>
    <row r="4281" spans="1:14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</row>
    <row r="4282" spans="1:14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</row>
    <row r="4283" spans="1:14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</row>
    <row r="4284" spans="1:14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</row>
    <row r="4285" spans="1:14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</row>
    <row r="4286" spans="1:14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</row>
    <row r="4287" spans="1:14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</row>
    <row r="4288" spans="1:14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</row>
    <row r="4289" spans="1:14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</row>
    <row r="4290" spans="1:14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</row>
    <row r="4291" spans="1:14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</row>
    <row r="4292" spans="1:14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</row>
    <row r="4293" spans="1:14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</row>
    <row r="4294" spans="1:14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</row>
    <row r="4295" spans="1:14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</row>
    <row r="4296" spans="1:14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</row>
    <row r="4297" spans="1:14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</row>
    <row r="4298" spans="1:14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</row>
    <row r="4299" spans="1:14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</row>
    <row r="4300" spans="1:14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</row>
    <row r="4301" spans="1:14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</row>
    <row r="4302" spans="1:14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</row>
    <row r="4303" spans="1:14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</row>
    <row r="4304" spans="1:14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</row>
    <row r="4305" spans="1:14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</row>
    <row r="4306" spans="1:14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</row>
    <row r="4307" spans="1:14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</row>
    <row r="4308" spans="1:14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</row>
    <row r="4309" spans="1:14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</row>
    <row r="4310" spans="1:14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</row>
    <row r="4311" spans="1:14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</row>
    <row r="4312" spans="1:14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</row>
    <row r="4313" spans="1:14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</row>
    <row r="4314" spans="1:14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</row>
    <row r="4315" spans="1:14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</row>
    <row r="4316" spans="1:14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</row>
    <row r="4317" spans="1:14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</row>
    <row r="4318" spans="1:14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</row>
    <row r="4319" spans="1:14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</row>
    <row r="4320" spans="1:14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</row>
    <row r="4321" spans="1:14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</row>
    <row r="4322" spans="1:14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</row>
    <row r="4323" spans="1:14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</row>
    <row r="4324" spans="1:14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</row>
    <row r="4325" spans="1:14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</row>
    <row r="4326" spans="1:14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</row>
    <row r="4327" spans="1:14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</row>
    <row r="4328" spans="1:14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</row>
    <row r="4329" spans="1:14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</row>
    <row r="4330" spans="1:14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</row>
    <row r="4331" spans="1:14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</row>
    <row r="4332" spans="1:14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</row>
    <row r="4333" spans="1:14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</row>
    <row r="4334" spans="1:14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</row>
    <row r="4335" spans="1:14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</row>
    <row r="4336" spans="1:14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</row>
    <row r="4337" spans="1:14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</row>
    <row r="4338" spans="1:14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</row>
    <row r="4339" spans="1:14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</row>
    <row r="4340" spans="1:14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</row>
    <row r="4341" spans="1:14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</row>
    <row r="4342" spans="1:14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</row>
    <row r="4343" spans="1:14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</row>
    <row r="4344" spans="1:14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</row>
    <row r="4345" spans="1:14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</row>
    <row r="4346" spans="1:14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</row>
    <row r="4347" spans="1:14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</row>
    <row r="4348" spans="1:14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</row>
    <row r="4349" spans="1:14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</row>
    <row r="4350" spans="1:14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</row>
    <row r="4351" spans="1:14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</row>
    <row r="4352" spans="1:14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</row>
    <row r="4353" spans="1:14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</row>
    <row r="4354" spans="1:14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</row>
    <row r="4355" spans="1:14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</row>
    <row r="4356" spans="1:14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</row>
    <row r="4357" spans="1:14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</row>
    <row r="4358" spans="1:14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</row>
    <row r="4359" spans="1:14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</row>
    <row r="4360" spans="1:14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</row>
    <row r="4361" spans="1:14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</row>
    <row r="4362" spans="1:14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</row>
    <row r="4363" spans="1:14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</row>
    <row r="4364" spans="1:14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</row>
    <row r="4365" spans="1:14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</row>
    <row r="4366" spans="1:14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</row>
    <row r="4367" spans="1:14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</row>
    <row r="4368" spans="1:14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</row>
    <row r="4369" spans="1:14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</row>
    <row r="4370" spans="1:14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</row>
    <row r="4371" spans="1:14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</row>
    <row r="4372" spans="1:14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</row>
    <row r="4373" spans="1:14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</row>
    <row r="4374" spans="1:14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</row>
    <row r="4375" spans="1:14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</row>
    <row r="4376" spans="1:14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</row>
    <row r="4377" spans="1:14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</row>
    <row r="4378" spans="1:14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</row>
    <row r="4379" spans="1:14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</row>
    <row r="4380" spans="1:14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</row>
    <row r="4381" spans="1:14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</row>
    <row r="4382" spans="1:14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</row>
    <row r="4383" spans="1:14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</row>
    <row r="4384" spans="1:14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</row>
    <row r="4385" spans="1:14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</row>
    <row r="4386" spans="1:14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</row>
    <row r="4387" spans="1:14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</row>
    <row r="4388" spans="1:14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</row>
    <row r="4389" spans="1:14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</row>
    <row r="4390" spans="1:14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</row>
    <row r="4391" spans="1:14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</row>
    <row r="4392" spans="1:14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</row>
    <row r="4393" spans="1:14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</row>
    <row r="4394" spans="1:14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</row>
    <row r="4395" spans="1:14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</row>
    <row r="4396" spans="1:14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</row>
    <row r="4397" spans="1:14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</row>
    <row r="4398" spans="1:14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</row>
    <row r="4399" spans="1:14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</row>
    <row r="4400" spans="1:14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</row>
    <row r="4401" spans="1:14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</row>
    <row r="4402" spans="1:14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</row>
    <row r="4403" spans="1:14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</row>
    <row r="4404" spans="1:14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</row>
    <row r="4405" spans="1:14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</row>
    <row r="4406" spans="1:14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</row>
    <row r="4407" spans="1:14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</row>
    <row r="4408" spans="1:14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</row>
    <row r="4409" spans="1:14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</row>
    <row r="4410" spans="1:14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</row>
    <row r="4411" spans="1:14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</row>
    <row r="4412" spans="1:14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</row>
    <row r="4413" spans="1:14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</row>
    <row r="4414" spans="1:14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</row>
    <row r="4415" spans="1:14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</row>
    <row r="4416" spans="1:14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</row>
    <row r="4417" spans="1:14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</row>
    <row r="4418" spans="1:14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</row>
    <row r="4419" spans="1:14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</row>
    <row r="4420" spans="1:14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</row>
    <row r="4421" spans="1:14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</row>
    <row r="4422" spans="1:14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</row>
    <row r="4423" spans="1:14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</row>
    <row r="4424" spans="1:14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</row>
    <row r="4425" spans="1:14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</row>
    <row r="4426" spans="1:14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</row>
    <row r="4427" spans="1:14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</row>
    <row r="4428" spans="1:14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</row>
    <row r="4429" spans="1:14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</row>
    <row r="4430" spans="1:14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</row>
    <row r="4431" spans="1:14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</row>
    <row r="4432" spans="1:14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</row>
    <row r="4433" spans="1:14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</row>
    <row r="4434" spans="1:14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</row>
    <row r="4435" spans="1:14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</row>
    <row r="4436" spans="1:14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</row>
    <row r="4437" spans="1:14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</row>
    <row r="4438" spans="1:14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</row>
    <row r="4439" spans="1:14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</row>
    <row r="4440" spans="1:14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</row>
    <row r="4441" spans="1:14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</row>
    <row r="4442" spans="1:14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</row>
    <row r="4443" spans="1:14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</row>
    <row r="4444" spans="1:14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</row>
    <row r="4445" spans="1:14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</row>
    <row r="4446" spans="1:14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</row>
    <row r="4447" spans="1:14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</row>
    <row r="4448" spans="1:14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</row>
    <row r="4449" spans="1:14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</row>
    <row r="4450" spans="1:14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</row>
    <row r="4451" spans="1:14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</row>
    <row r="4452" spans="1:14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</row>
    <row r="4453" spans="1:14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</row>
    <row r="4454" spans="1:14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</row>
    <row r="4455" spans="1:14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</row>
    <row r="4456" spans="1:14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</row>
    <row r="4457" spans="1:14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</row>
    <row r="4458" spans="1:14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</row>
    <row r="4459" spans="1:14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</row>
    <row r="4460" spans="1:14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</row>
    <row r="4461" spans="1:14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</row>
    <row r="4462" spans="1:14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</row>
    <row r="4463" spans="1:14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</row>
    <row r="4464" spans="1:14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</row>
    <row r="4465" spans="1:14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</row>
    <row r="4466" spans="1:14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</row>
    <row r="4467" spans="1:14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</row>
    <row r="4468" spans="1:14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</row>
    <row r="4469" spans="1:14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</row>
    <row r="4470" spans="1:14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</row>
    <row r="4471" spans="1:14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</row>
    <row r="4472" spans="1:14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</row>
    <row r="4473" spans="1:14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</row>
    <row r="4474" spans="1:14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</row>
    <row r="4475" spans="1:14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</row>
    <row r="4476" spans="1:14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</row>
    <row r="4477" spans="1:14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</row>
    <row r="4478" spans="1:14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</row>
    <row r="4479" spans="1:14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</row>
    <row r="4480" spans="1:14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</row>
    <row r="4481" spans="1:14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</row>
    <row r="4482" spans="1:14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</row>
    <row r="4483" spans="1:14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</row>
    <row r="4484" spans="1:14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</row>
    <row r="4485" spans="1:14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</row>
    <row r="4486" spans="1:14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</row>
    <row r="4487" spans="1:14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</row>
    <row r="4488" spans="1:14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</row>
    <row r="4489" spans="1:14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</row>
    <row r="4490" spans="1:14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</row>
    <row r="4491" spans="1:14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</row>
    <row r="4492" spans="1:14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</row>
    <row r="4493" spans="1:14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</row>
    <row r="4494" spans="1:14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</row>
    <row r="4495" spans="1:14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</row>
    <row r="4496" spans="1:14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</row>
    <row r="4497" spans="1:14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</row>
    <row r="4498" spans="1:14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</row>
    <row r="4499" spans="1:14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</row>
    <row r="4500" spans="1:14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</row>
    <row r="4501" spans="1:14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</row>
    <row r="4502" spans="1:14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</row>
    <row r="4503" spans="1:14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</row>
    <row r="4504" spans="1:14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</row>
    <row r="4505" spans="1:14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</row>
    <row r="4506" spans="1:14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</row>
    <row r="4507" spans="1:14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</row>
    <row r="4508" spans="1:14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</row>
    <row r="4509" spans="1:14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</row>
    <row r="4510" spans="1:14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</row>
    <row r="4511" spans="1:14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</row>
    <row r="4512" spans="1:14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</row>
    <row r="4513" spans="1:14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</row>
    <row r="4514" spans="1:14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</row>
    <row r="4515" spans="1:14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</row>
    <row r="4516" spans="1:14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</row>
    <row r="4517" spans="1:14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</row>
    <row r="4518" spans="1:14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</row>
    <row r="4519" spans="1:14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</row>
    <row r="4520" spans="1:14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</row>
    <row r="4521" spans="1:14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</row>
    <row r="4522" spans="1:14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</row>
    <row r="4523" spans="1:14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</row>
    <row r="4524" spans="1:14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</row>
    <row r="4525" spans="1:14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</row>
    <row r="4526" spans="1:14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</row>
    <row r="4527" spans="1:14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</row>
    <row r="4528" spans="1:14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</row>
    <row r="4529" spans="1:14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</row>
    <row r="4530" spans="1:14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</row>
    <row r="4531" spans="1:14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</row>
    <row r="4532" spans="1:14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</row>
    <row r="4533" spans="1:14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</row>
    <row r="4534" spans="1:14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</row>
    <row r="4535" spans="1:14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</row>
    <row r="4536" spans="1:14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</row>
    <row r="4537" spans="1:14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</row>
    <row r="4538" spans="1:14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</row>
    <row r="4539" spans="1:14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</row>
    <row r="4540" spans="1:14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</row>
    <row r="4541" spans="1:14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</row>
    <row r="4542" spans="1:14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</row>
    <row r="4543" spans="1:14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</row>
    <row r="4544" spans="1:14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</row>
    <row r="4545" spans="1:14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</row>
    <row r="4546" spans="1:14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</row>
    <row r="4547" spans="1:14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</row>
    <row r="4548" spans="1:14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</row>
    <row r="4549" spans="1:14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</row>
    <row r="4550" spans="1:14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</row>
    <row r="4551" spans="1:14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</row>
    <row r="4552" spans="1:14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</row>
    <row r="4553" spans="1:14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</row>
    <row r="4554" spans="1:14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</row>
    <row r="4555" spans="1:14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</row>
    <row r="4556" spans="1:14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</row>
    <row r="4557" spans="1:14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</row>
    <row r="4558" spans="1:14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</row>
    <row r="4559" spans="1:14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</row>
    <row r="4560" spans="1:14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</row>
    <row r="4561" spans="1:14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</row>
    <row r="4562" spans="1:14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</row>
    <row r="4563" spans="1:14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</row>
    <row r="4564" spans="1:14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</row>
    <row r="4565" spans="1:14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</row>
    <row r="4566" spans="1:14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</row>
    <row r="4567" spans="1:14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</row>
    <row r="4568" spans="1:14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</row>
    <row r="4569" spans="1:14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</row>
    <row r="4570" spans="1:14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</row>
    <row r="4571" spans="1:14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</row>
    <row r="4572" spans="1:14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</row>
    <row r="4573" spans="1:14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</row>
    <row r="4574" spans="1:14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</row>
    <row r="4575" spans="1:14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</row>
    <row r="4576" spans="1:14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</row>
    <row r="4577" spans="1:14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</row>
    <row r="4578" spans="1:14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</row>
    <row r="4579" spans="1:14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</row>
    <row r="4580" spans="1:14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</row>
    <row r="4581" spans="1:14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</row>
    <row r="4582" spans="1:14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</row>
    <row r="4583" spans="1:14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</row>
    <row r="4584" spans="1:14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</row>
    <row r="4585" spans="1:14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</row>
    <row r="4586" spans="1:14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</row>
    <row r="4587" spans="1:14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</row>
    <row r="4588" spans="1:14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</row>
    <row r="4589" spans="1:14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</row>
    <row r="4590" spans="1:14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</row>
    <row r="4591" spans="1:14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</row>
    <row r="4592" spans="1:14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</row>
    <row r="4593" spans="1:14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</row>
    <row r="4594" spans="1:14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</row>
    <row r="4595" spans="1:14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</row>
    <row r="4596" spans="1:14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</row>
    <row r="4597" spans="1:14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</row>
    <row r="4598" spans="1:14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</row>
    <row r="4599" spans="1:14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</row>
    <row r="4600" spans="1:14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</row>
    <row r="4601" spans="1:14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</row>
    <row r="4602" spans="1:14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</row>
    <row r="4603" spans="1:14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</row>
    <row r="4604" spans="1:14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</row>
    <row r="4605" spans="1:14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</row>
    <row r="4606" spans="1:14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</row>
    <row r="4607" spans="1:14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</row>
    <row r="4608" spans="1:14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</row>
    <row r="4609" spans="1:14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</row>
    <row r="4610" spans="1:14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</row>
    <row r="4611" spans="1:14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</row>
    <row r="4612" spans="1:14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</row>
    <row r="4613" spans="1:14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</row>
    <row r="4614" spans="1:14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</row>
    <row r="4615" spans="1:14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</row>
    <row r="4616" spans="1:14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</row>
    <row r="4617" spans="1:14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</row>
    <row r="4618" spans="1:14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</row>
    <row r="4619" spans="1:14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</row>
    <row r="4620" spans="1:14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</row>
    <row r="4621" spans="1:14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</row>
    <row r="4622" spans="1:14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</row>
    <row r="4623" spans="1:14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</row>
    <row r="4624" spans="1:14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</row>
    <row r="4625" spans="1:14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</row>
    <row r="4626" spans="1:14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</row>
    <row r="4627" spans="1:14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</row>
    <row r="4628" spans="1:14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</row>
    <row r="4629" spans="1:14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</row>
    <row r="4630" spans="1:14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</row>
    <row r="4631" spans="1:14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</row>
    <row r="4632" spans="1:14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</row>
    <row r="4633" spans="1:14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</row>
    <row r="4634" spans="1:14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</row>
    <row r="4635" spans="1:14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</row>
    <row r="4636" spans="1:14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</row>
    <row r="4637" spans="1:14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</row>
    <row r="4638" spans="1:14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</row>
    <row r="4639" spans="1:14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</row>
    <row r="4640" spans="1:14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</row>
    <row r="4641" spans="1:14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</row>
    <row r="4642" spans="1:14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</row>
    <row r="4643" spans="1:14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</row>
    <row r="4644" spans="1:14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</row>
    <row r="4645" spans="1:14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</row>
    <row r="4646" spans="1:14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</row>
    <row r="4647" spans="1:14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</row>
    <row r="4648" spans="1:14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</row>
    <row r="4649" spans="1:14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</row>
    <row r="4650" spans="1:14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</row>
    <row r="4651" spans="1:14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</row>
    <row r="4652" spans="1:14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</row>
    <row r="4653" spans="1:14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</row>
    <row r="4654" spans="1:14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</row>
    <row r="4655" spans="1:14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</row>
    <row r="4656" spans="1:14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</row>
    <row r="4657" spans="1:14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</row>
    <row r="4658" spans="1:14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</row>
    <row r="4659" spans="1:14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</row>
    <row r="4660" spans="1:14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</row>
    <row r="4661" spans="1:14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</row>
    <row r="4662" spans="1:14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</row>
    <row r="4663" spans="1:14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</row>
    <row r="4664" spans="1:14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</row>
    <row r="4665" spans="1:14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</row>
    <row r="4666" spans="1:14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</row>
    <row r="4667" spans="1:14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</row>
    <row r="4668" spans="1:14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</row>
    <row r="4669" spans="1:14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</row>
    <row r="4670" spans="1:14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</row>
    <row r="4671" spans="1:14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</row>
    <row r="4672" spans="1:14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</row>
    <row r="4673" spans="1:14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</row>
    <row r="4674" spans="1:14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</row>
    <row r="4675" spans="1:14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</row>
    <row r="4676" spans="1:14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</row>
    <row r="4677" spans="1:14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</row>
    <row r="4678" spans="1:14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</row>
    <row r="4679" spans="1:14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</row>
    <row r="4680" spans="1:14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</row>
    <row r="4681" spans="1:14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</row>
    <row r="4682" spans="1:14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</row>
    <row r="4683" spans="1:14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</row>
    <row r="4684" spans="1:14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</row>
    <row r="4685" spans="1:14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</row>
    <row r="4686" spans="1:14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</row>
    <row r="4687" spans="1:14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</row>
    <row r="4688" spans="1:14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</row>
    <row r="4689" spans="1:14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</row>
    <row r="4690" spans="1:14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</row>
    <row r="4691" spans="1:14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</row>
    <row r="4692" spans="1:14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</row>
    <row r="4693" spans="1:14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</row>
    <row r="4694" spans="1:14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</row>
    <row r="4695" spans="1:14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</row>
    <row r="4696" spans="1:14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</row>
    <row r="4697" spans="1:14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</row>
    <row r="4698" spans="1:14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</row>
    <row r="4699" spans="1:14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</row>
    <row r="4700" spans="1:14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</row>
    <row r="4701" spans="1:14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</row>
    <row r="4702" spans="1:14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</row>
    <row r="4703" spans="1:14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</row>
    <row r="4704" spans="1:14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</row>
    <row r="4705" spans="1:14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</row>
    <row r="4706" spans="1:14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</row>
    <row r="4707" spans="1:14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</row>
    <row r="4708" spans="1:14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</row>
    <row r="4709" spans="1:14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</row>
    <row r="4710" spans="1:14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</row>
    <row r="4711" spans="1:14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</row>
    <row r="4712" spans="1:14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</row>
    <row r="4713" spans="1:14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</row>
    <row r="4714" spans="1:14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</row>
    <row r="4715" spans="1:14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</row>
    <row r="4716" spans="1:14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</row>
    <row r="4717" spans="1:14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</row>
    <row r="4718" spans="1:14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</row>
    <row r="4719" spans="1:14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</row>
    <row r="4720" spans="1:14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</row>
    <row r="4721" spans="1:14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</row>
    <row r="4722" spans="1:14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</row>
    <row r="4723" spans="1:14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</row>
    <row r="4724" spans="1:14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</row>
    <row r="4725" spans="1:14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</row>
    <row r="4726" spans="1:14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</row>
    <row r="4727" spans="1:14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</row>
    <row r="4728" spans="1:14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</row>
    <row r="4729" spans="1:14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</row>
    <row r="4730" spans="1:14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</row>
    <row r="4731" spans="1:14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</row>
    <row r="4732" spans="1:14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</row>
    <row r="4733" spans="1:14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</row>
    <row r="4734" spans="1:14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</row>
    <row r="4735" spans="1:14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</row>
    <row r="4736" spans="1:14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</row>
    <row r="4737" spans="1:14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</row>
    <row r="4738" spans="1:14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</row>
    <row r="4739" spans="1:14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</row>
    <row r="4740" spans="1:14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</row>
    <row r="4741" spans="1:14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</row>
    <row r="4742" spans="1:14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</row>
    <row r="4743" spans="1:14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</row>
    <row r="4744" spans="1:14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</row>
    <row r="4745" spans="1:14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</row>
    <row r="4746" spans="1:14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</row>
    <row r="4747" spans="1:14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</row>
    <row r="4748" spans="1:14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</row>
    <row r="4749" spans="1:14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</row>
    <row r="4750" spans="1:14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</row>
    <row r="4751" spans="1:14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</row>
    <row r="4752" spans="1:14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</row>
    <row r="4753" spans="1:14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</row>
    <row r="4754" spans="1:14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</row>
    <row r="4755" spans="1:14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</row>
    <row r="4756" spans="1:14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</row>
    <row r="4757" spans="1:14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</row>
    <row r="4758" spans="1:14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</row>
    <row r="4759" spans="1:14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</row>
    <row r="4760" spans="1:14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</row>
    <row r="4761" spans="1:14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</row>
    <row r="4762" spans="1:14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</row>
    <row r="4763" spans="1:14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</row>
    <row r="4764" spans="1:14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</row>
    <row r="4765" spans="1:14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</row>
    <row r="4766" spans="1:14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</row>
    <row r="4767" spans="1:14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</row>
    <row r="4768" spans="1:14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</row>
    <row r="4769" spans="1:14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</row>
    <row r="4770" spans="1:14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</row>
    <row r="4771" spans="1:14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</row>
    <row r="4772" spans="1:14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</row>
    <row r="4773" spans="1:14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</row>
    <row r="4774" spans="1:14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</row>
    <row r="4775" spans="1:14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</row>
    <row r="4776" spans="1:14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</row>
    <row r="4777" spans="1:14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</row>
    <row r="4778" spans="1:14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</row>
    <row r="4779" spans="1:14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</row>
    <row r="4780" spans="1:14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</row>
    <row r="4781" spans="1:14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</row>
    <row r="4782" spans="1:14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</row>
    <row r="4783" spans="1:14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</row>
    <row r="4784" spans="1:14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</row>
    <row r="4785" spans="1:14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</row>
    <row r="4786" spans="1:14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</row>
    <row r="4787" spans="1:14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</row>
    <row r="4788" spans="1:14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</row>
    <row r="4789" spans="1:14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</row>
    <row r="4790" spans="1:14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</row>
    <row r="4791" spans="1:14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</row>
    <row r="4792" spans="1:14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</row>
    <row r="4793" spans="1:14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</row>
    <row r="4794" spans="1:14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</row>
    <row r="4795" spans="1:14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</row>
    <row r="4796" spans="1:14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</row>
    <row r="4797" spans="1:14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</row>
    <row r="4798" spans="1:14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</row>
    <row r="4799" spans="1:14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</row>
    <row r="4800" spans="1:14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</row>
    <row r="4801" spans="1:14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</row>
    <row r="4802" spans="1:14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</row>
    <row r="4803" spans="1:14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</row>
    <row r="4804" spans="1:14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</row>
    <row r="4805" spans="1:14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</row>
    <row r="4806" spans="1:14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</row>
    <row r="4807" spans="1:14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</row>
    <row r="4808" spans="1:14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</row>
    <row r="4809" spans="1:14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</row>
    <row r="4810" spans="1:14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</row>
    <row r="4811" spans="1:14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</row>
    <row r="4812" spans="1:14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</row>
    <row r="4813" spans="1:14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</row>
    <row r="4814" spans="1:14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</row>
    <row r="4815" spans="1:14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</row>
    <row r="4816" spans="1:14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</row>
    <row r="4817" spans="1:14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</row>
    <row r="4818" spans="1:14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</row>
    <row r="4819" spans="1:14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</row>
    <row r="4820" spans="1:14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</row>
    <row r="4821" spans="1:14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</row>
    <row r="4822" spans="1:14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</row>
    <row r="4823" spans="1:14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</row>
    <row r="4824" spans="1:14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</row>
    <row r="4825" spans="1:14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</row>
    <row r="4826" spans="1:14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</row>
    <row r="4827" spans="1:14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</row>
    <row r="4828" spans="1:14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</row>
    <row r="4829" spans="1:14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</row>
    <row r="4830" spans="1:14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</row>
    <row r="4831" spans="1:14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</row>
    <row r="4832" spans="1:14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</row>
    <row r="4833" spans="1:14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</row>
    <row r="4834" spans="1:14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</row>
    <row r="4835" spans="1:14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</row>
    <row r="4836" spans="1:14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</row>
    <row r="4837" spans="1:14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</row>
    <row r="4838" spans="1:14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</row>
    <row r="4839" spans="1:14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</row>
    <row r="4840" spans="1:14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</row>
    <row r="4841" spans="1:14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</row>
    <row r="4842" spans="1:14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</row>
    <row r="4843" spans="1:14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</row>
    <row r="4844" spans="1:14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</row>
    <row r="4845" spans="1:14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</row>
    <row r="4846" spans="1:14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</row>
    <row r="4847" spans="1:14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</row>
    <row r="4848" spans="1:14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</row>
    <row r="4849" spans="1:14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</row>
    <row r="4850" spans="1:14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</row>
    <row r="4851" spans="1:14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</row>
    <row r="4852" spans="1:14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</row>
    <row r="4853" spans="1:14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</row>
    <row r="4854" spans="1:14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</row>
    <row r="4855" spans="1:14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</row>
    <row r="4856" spans="1:14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</row>
    <row r="4857" spans="1:14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</row>
    <row r="4858" spans="1:14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</row>
    <row r="4859" spans="1:14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</row>
    <row r="4860" spans="1:14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</row>
    <row r="4861" spans="1:14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</row>
    <row r="4862" spans="1:14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</row>
    <row r="4863" spans="1:14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</row>
    <row r="4864" spans="1:14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</row>
    <row r="4865" spans="1:14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</row>
    <row r="4866" spans="1:14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</row>
    <row r="4867" spans="1:14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</row>
    <row r="4868" spans="1:14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</row>
    <row r="4869" spans="1:14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</row>
    <row r="4870" spans="1:14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</row>
    <row r="4871" spans="1:14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</row>
    <row r="4872" spans="1:14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</row>
    <row r="4873" spans="1:14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</row>
    <row r="4874" spans="1:14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</row>
    <row r="4875" spans="1:14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</row>
    <row r="4876" spans="1:14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</row>
    <row r="4877" spans="1:14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</row>
    <row r="4878" spans="1:14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</row>
    <row r="4879" spans="1:14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</row>
    <row r="4880" spans="1:14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</row>
    <row r="4881" spans="1:14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</row>
    <row r="4882" spans="1:14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</row>
    <row r="4883" spans="1:14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</row>
    <row r="4884" spans="1:14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</row>
    <row r="4885" spans="1:14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</row>
    <row r="4886" spans="1:14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</row>
    <row r="4887" spans="1:14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</row>
    <row r="4888" spans="1:14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</row>
    <row r="4889" spans="1:14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</row>
    <row r="4890" spans="1:14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</row>
    <row r="4891" spans="1:14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</row>
    <row r="4892" spans="1:14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</row>
    <row r="4893" spans="1:14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</row>
    <row r="4894" spans="1:14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</row>
    <row r="4895" spans="1:14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</row>
    <row r="4896" spans="1:14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</row>
    <row r="4897" spans="1:14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</row>
    <row r="4898" spans="1:14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</row>
    <row r="4899" spans="1:14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</row>
    <row r="4900" spans="1:14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</row>
    <row r="4901" spans="1:14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</row>
    <row r="4902" spans="1:14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</row>
    <row r="4903" spans="1:14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</row>
    <row r="4904" spans="1:14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</row>
    <row r="4905" spans="1:14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</row>
    <row r="4906" spans="1:14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</row>
    <row r="4907" spans="1:14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</row>
    <row r="4908" spans="1:14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</row>
    <row r="4909" spans="1:14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</row>
    <row r="4910" spans="1:14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</row>
    <row r="4911" spans="1:14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</row>
    <row r="4912" spans="1:14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</row>
    <row r="4913" spans="1:14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</row>
    <row r="4914" spans="1:14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</row>
    <row r="4915" spans="1:14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</row>
    <row r="4916" spans="1:14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</row>
    <row r="4917" spans="1:14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</row>
    <row r="4918" spans="1:14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</row>
    <row r="4919" spans="1:14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</row>
    <row r="4920" spans="1:14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</row>
    <row r="4921" spans="1:14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</row>
    <row r="4922" spans="1:14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</row>
    <row r="4923" spans="1:14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</row>
    <row r="4924" spans="1:14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</row>
    <row r="4925" spans="1:14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</row>
    <row r="4926" spans="1:14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</row>
    <row r="4927" spans="1:14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</row>
    <row r="4928" spans="1:14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</row>
    <row r="4929" spans="1:14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</row>
    <row r="4930" spans="1:14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</row>
    <row r="4931" spans="1:14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</row>
    <row r="4932" spans="1:14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</row>
    <row r="4933" spans="1:14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</row>
    <row r="4934" spans="1:14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</row>
    <row r="4935" spans="1:14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</row>
    <row r="4936" spans="1:14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</row>
    <row r="4937" spans="1:14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</row>
    <row r="4938" spans="1:14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</row>
    <row r="4939" spans="1:14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</row>
    <row r="4940" spans="1:14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</row>
    <row r="4941" spans="1:14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</row>
    <row r="4942" spans="1:14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</row>
    <row r="4943" spans="1:14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</row>
    <row r="4944" spans="1:14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</row>
    <row r="4945" spans="1:14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</row>
    <row r="4946" spans="1:14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</row>
    <row r="4947" spans="1:14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</row>
    <row r="4948" spans="1:14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</row>
    <row r="4949" spans="1:14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</row>
    <row r="4950" spans="1:14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</row>
    <row r="4951" spans="1:14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</row>
    <row r="4952" spans="1:14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</row>
    <row r="4953" spans="1:14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</row>
    <row r="4954" spans="1:14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</row>
    <row r="4955" spans="1:14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</row>
    <row r="4956" spans="1:14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</row>
    <row r="4957" spans="1:14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</row>
    <row r="4958" spans="1:14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</row>
    <row r="4959" spans="1:14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</row>
    <row r="4960" spans="1:14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</row>
    <row r="4961" spans="1:14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</row>
    <row r="4962" spans="1:14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</row>
    <row r="4963" spans="1:14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</row>
    <row r="4964" spans="1:14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</row>
    <row r="4965" spans="1:14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</row>
    <row r="4966" spans="1:14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</row>
    <row r="4967" spans="1:14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</row>
    <row r="4968" spans="1:14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</row>
    <row r="4969" spans="1:14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</row>
    <row r="4970" spans="1:14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</row>
    <row r="4971" spans="1:14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</row>
    <row r="4972" spans="1:14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</row>
    <row r="4973" spans="1:14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</row>
    <row r="4974" spans="1:14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</row>
    <row r="4975" spans="1:14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</row>
    <row r="4976" spans="1:14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</row>
    <row r="4977" spans="1:14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</row>
    <row r="4978" spans="1:14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</row>
    <row r="4979" spans="1:14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</row>
    <row r="4980" spans="1:14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</row>
    <row r="4981" spans="1:14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</row>
    <row r="4982" spans="1:14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</row>
    <row r="4983" spans="1:14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</row>
    <row r="4984" spans="1:14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</row>
    <row r="4985" spans="1:14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</row>
    <row r="4986" spans="1:14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</row>
    <row r="4987" spans="1:14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</row>
    <row r="4988" spans="1:14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</row>
    <row r="4989" spans="1:14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</row>
    <row r="4990" spans="1:14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</row>
    <row r="4991" spans="1:14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</row>
    <row r="4992" spans="1:14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</row>
    <row r="4993" spans="1:14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</row>
    <row r="4994" spans="1:14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</row>
    <row r="4995" spans="1:14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</row>
    <row r="4996" spans="1:14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</row>
    <row r="4997" spans="1:14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</row>
    <row r="4998" spans="1:14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</row>
    <row r="4999" spans="1:14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</row>
    <row r="5000" spans="1:14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</row>
    <row r="5001" spans="1:14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</row>
    <row r="5002" spans="1:14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</row>
    <row r="5003" spans="1:14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</row>
    <row r="5004" spans="1:14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</row>
    <row r="5005" spans="1:14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</row>
    <row r="5006" spans="1:14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</row>
    <row r="5007" spans="1:14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</row>
    <row r="5008" spans="1:14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</row>
    <row r="5009" spans="1:14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</row>
    <row r="5010" spans="1:14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</row>
    <row r="5011" spans="1:14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</row>
    <row r="5012" spans="1:14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</row>
    <row r="5013" spans="1:14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</row>
    <row r="5014" spans="1:14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</row>
    <row r="5015" spans="1:14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</row>
    <row r="5016" spans="1:14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</row>
    <row r="5017" spans="1:14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</row>
    <row r="5018" spans="1:14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</row>
    <row r="5019" spans="1:14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</row>
    <row r="5020" spans="1:14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</row>
    <row r="5021" spans="1:14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</row>
    <row r="5022" spans="1:14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</row>
    <row r="5023" spans="1:14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</row>
    <row r="5024" spans="1:14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</row>
    <row r="5025" spans="1:14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</row>
    <row r="5026" spans="1:14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</row>
    <row r="5027" spans="1:14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</row>
    <row r="5028" spans="1:14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</row>
    <row r="5029" spans="1:14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</row>
    <row r="5030" spans="1:14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</row>
    <row r="5031" spans="1:14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</row>
    <row r="5032" spans="1:14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</row>
    <row r="5033" spans="1:14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</row>
    <row r="5034" spans="1:14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</row>
    <row r="5035" spans="1:14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</row>
    <row r="5036" spans="1:14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</row>
    <row r="5037" spans="1:14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</row>
    <row r="5038" spans="1:14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</row>
    <row r="5039" spans="1:14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</row>
    <row r="5040" spans="1:14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</row>
    <row r="5041" spans="1:14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</row>
    <row r="5042" spans="1:14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</row>
    <row r="5043" spans="1:14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</row>
    <row r="5044" spans="1:14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</row>
    <row r="5045" spans="1:14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</row>
    <row r="5046" spans="1:14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</row>
    <row r="5047" spans="1:14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</row>
    <row r="5048" spans="1:14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</row>
    <row r="5049" spans="1:14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</row>
    <row r="5050" spans="1:14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</row>
    <row r="5051" spans="1:14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</row>
    <row r="5052" spans="1:14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</row>
    <row r="5053" spans="1:14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</row>
    <row r="5054" spans="1:14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</row>
    <row r="5055" spans="1:14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</row>
    <row r="5056" spans="1:14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</row>
    <row r="5057" spans="1:14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</row>
    <row r="5058" spans="1:14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</row>
    <row r="5059" spans="1:14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</row>
    <row r="5060" spans="1:14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</row>
    <row r="5061" spans="1:14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</row>
    <row r="5062" spans="1:14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</row>
    <row r="5063" spans="1:14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</row>
    <row r="5064" spans="1:14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</row>
    <row r="5065" spans="1:14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</row>
    <row r="5066" spans="1:14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</row>
    <row r="5067" spans="1:14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</row>
    <row r="5068" spans="1:14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</row>
    <row r="5069" spans="1:14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</row>
    <row r="5070" spans="1:14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</row>
    <row r="5071" spans="1:14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</row>
    <row r="5072" spans="1:14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</row>
    <row r="5073" spans="1:14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</row>
    <row r="5074" spans="1:14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</row>
    <row r="5075" spans="1:14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</row>
    <row r="5076" spans="1:14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</row>
    <row r="5077" spans="1:14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</row>
    <row r="5078" spans="1:14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</row>
    <row r="5079" spans="1:14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</row>
    <row r="5080" spans="1:14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</row>
    <row r="5081" spans="1:14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</row>
    <row r="5082" spans="1:14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</row>
    <row r="5083" spans="1:14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</row>
    <row r="5084" spans="1:14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</row>
    <row r="5085" spans="1:14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</row>
    <row r="5086" spans="1:14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</row>
    <row r="5087" spans="1:14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</row>
    <row r="5088" spans="1:14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</row>
    <row r="5089" spans="1:14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</row>
    <row r="5090" spans="1:14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</row>
    <row r="5091" spans="1:14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</row>
    <row r="5092" spans="1:14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</row>
    <row r="5093" spans="1:14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</row>
    <row r="5094" spans="1:14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</row>
    <row r="5095" spans="1:14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</row>
    <row r="5096" spans="1:14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</row>
    <row r="5097" spans="1:14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</row>
    <row r="5098" spans="1:14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</row>
    <row r="5099" spans="1:14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</row>
    <row r="5100" spans="1:14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</row>
    <row r="5101" spans="1:14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</row>
    <row r="5102" spans="1:14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</row>
    <row r="5103" spans="1:14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</row>
    <row r="5104" spans="1:14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</row>
    <row r="5105" spans="1:14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</row>
    <row r="5106" spans="1:14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</row>
    <row r="5107" spans="1:14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</row>
    <row r="5108" spans="1:14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</row>
    <row r="5109" spans="1:14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</row>
    <row r="5110" spans="1:14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</row>
    <row r="5111" spans="1:14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</row>
    <row r="5112" spans="1:14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</row>
    <row r="5113" spans="1:14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</row>
    <row r="5114" spans="1:14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</row>
    <row r="5115" spans="1:14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</row>
    <row r="5116" spans="1:14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</row>
    <row r="5117" spans="1:14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</row>
    <row r="5118" spans="1:14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</row>
    <row r="5119" spans="1:14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</row>
    <row r="5120" spans="1:14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</row>
    <row r="5121" spans="1:14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</row>
    <row r="5122" spans="1:14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</row>
    <row r="5123" spans="1:14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</row>
    <row r="5124" spans="1:14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</row>
    <row r="5125" spans="1:14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</row>
    <row r="5126" spans="1:14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</row>
    <row r="5127" spans="1:14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</row>
    <row r="5128" spans="1:14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</row>
    <row r="5129" spans="1:14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</row>
    <row r="5130" spans="1:14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</row>
    <row r="5131" spans="1:14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</row>
    <row r="5132" spans="1:14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</row>
    <row r="5133" spans="1:14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</row>
    <row r="5134" spans="1:14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</row>
    <row r="5135" spans="1:14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</row>
    <row r="5136" spans="1:14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</row>
    <row r="5137" spans="1:14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</row>
    <row r="5138" spans="1:14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</row>
    <row r="5139" spans="1:14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</row>
    <row r="5140" spans="1:14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</row>
    <row r="5141" spans="1:14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</row>
    <row r="5142" spans="1:14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</row>
    <row r="5143" spans="1:14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</row>
    <row r="5144" spans="1:14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</row>
    <row r="5145" spans="1:14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</row>
    <row r="5146" spans="1:14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</row>
    <row r="5147" spans="1:14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</row>
    <row r="5148" spans="1:14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</row>
    <row r="5149" spans="1:14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</row>
    <row r="5150" spans="1:14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</row>
    <row r="5151" spans="1:14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</row>
    <row r="5152" spans="1:14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</row>
    <row r="5153" spans="1:14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</row>
    <row r="5154" spans="1:14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</row>
    <row r="5155" spans="1:14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</row>
    <row r="5156" spans="1:14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</row>
    <row r="5157" spans="1:14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</row>
    <row r="5158" spans="1:14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</row>
    <row r="5159" spans="1:14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</row>
    <row r="5160" spans="1:14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</row>
    <row r="5161" spans="1:14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</row>
    <row r="5162" spans="1:14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</row>
    <row r="5163" spans="1:14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</row>
    <row r="5164" spans="1:14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</row>
    <row r="5165" spans="1:14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</row>
    <row r="5166" spans="1:14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</row>
    <row r="5167" spans="1:14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</row>
    <row r="5168" spans="1:14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</row>
    <row r="5169" spans="1:14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</row>
    <row r="5170" spans="1:14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</row>
    <row r="5171" spans="1:14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</row>
    <row r="5172" spans="1:14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</row>
    <row r="5173" spans="1:14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</row>
    <row r="5174" spans="1:14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</row>
    <row r="5175" spans="1:14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</row>
    <row r="5176" spans="1:14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</row>
    <row r="5177" spans="1:14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</row>
    <row r="5178" spans="1:14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</row>
    <row r="5179" spans="1:14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</row>
    <row r="5180" spans="1:14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</row>
    <row r="5181" spans="1:14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</row>
    <row r="5182" spans="1:14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</row>
    <row r="5183" spans="1:14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</row>
    <row r="5184" spans="1:14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</row>
    <row r="5185" spans="1:14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</row>
    <row r="5186" spans="1:14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</row>
    <row r="5187" spans="1:14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</row>
    <row r="5188" spans="1:14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</row>
    <row r="5189" spans="1:14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</row>
    <row r="5190" spans="1:14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</row>
    <row r="5191" spans="1:14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</row>
    <row r="5192" spans="1:14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</row>
    <row r="5193" spans="1:14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</row>
    <row r="5194" spans="1:14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</row>
    <row r="5195" spans="1:14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</row>
    <row r="5196" spans="1:14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</row>
    <row r="5197" spans="1:14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</row>
    <row r="5198" spans="1:14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</row>
    <row r="5199" spans="1:14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</row>
    <row r="5200" spans="1:14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</row>
    <row r="5201" spans="1:14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</row>
    <row r="5202" spans="1:14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</row>
    <row r="5203" spans="1:14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</row>
    <row r="5204" spans="1:14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</row>
    <row r="5205" spans="1:14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</row>
    <row r="5206" spans="1:14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</row>
    <row r="5207" spans="1:14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</row>
    <row r="5208" spans="1:14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</row>
    <row r="5209" spans="1:14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</row>
    <row r="5210" spans="1:14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</row>
    <row r="5211" spans="1:14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</row>
    <row r="5212" spans="1:14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</row>
    <row r="5213" spans="1:14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</row>
    <row r="5214" spans="1:14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</row>
    <row r="5215" spans="1:14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</row>
    <row r="5216" spans="1:14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</row>
    <row r="5217" spans="1:14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</row>
    <row r="5218" spans="1:14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</row>
    <row r="5219" spans="1:14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</row>
    <row r="5220" spans="1:14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</row>
    <row r="5221" spans="1:14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</row>
    <row r="5222" spans="1:14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</row>
    <row r="5223" spans="1:14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</row>
    <row r="5224" spans="1:14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</row>
    <row r="5225" spans="1:14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</row>
    <row r="5226" spans="1:14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</row>
    <row r="5227" spans="1:14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</row>
    <row r="5228" spans="1:14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</row>
    <row r="5229" spans="1:14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</row>
    <row r="5230" spans="1:14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</row>
    <row r="5231" spans="1:14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</row>
    <row r="5232" spans="1:14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</row>
    <row r="5233" spans="1:14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</row>
    <row r="5234" spans="1:14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</row>
    <row r="5235" spans="1:14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</row>
    <row r="5236" spans="1:14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</row>
    <row r="5237" spans="1:14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</row>
    <row r="5238" spans="1:14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</row>
    <row r="5239" spans="1:14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</row>
    <row r="5240" spans="1:14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</row>
    <row r="5241" spans="1:14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</row>
    <row r="5242" spans="1:14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</row>
    <row r="5243" spans="1:14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</row>
    <row r="5244" spans="1:14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</row>
    <row r="5245" spans="1:14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</row>
    <row r="5246" spans="1:14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</row>
    <row r="5247" spans="1:14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</row>
    <row r="5248" spans="1:14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</row>
    <row r="5249" spans="1:14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</row>
    <row r="5250" spans="1:14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</row>
    <row r="5251" spans="1:14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</row>
    <row r="5252" spans="1:14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</row>
    <row r="5253" spans="1:14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</row>
    <row r="5254" spans="1:14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</row>
    <row r="5255" spans="1:14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</row>
    <row r="5256" spans="1:14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</row>
    <row r="5257" spans="1:14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</row>
    <row r="5258" spans="1:14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</row>
    <row r="5259" spans="1:14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</row>
    <row r="5260" spans="1:14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</row>
    <row r="5261" spans="1:14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</row>
    <row r="5262" spans="1:14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</row>
    <row r="5263" spans="1:14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</row>
    <row r="5264" spans="1:14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</row>
    <row r="5265" spans="1:14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</row>
    <row r="5266" spans="1:14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</row>
    <row r="5267" spans="1:14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</row>
    <row r="5268" spans="1:14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</row>
    <row r="5269" spans="1:14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</row>
    <row r="5270" spans="1:14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</row>
    <row r="5271" spans="1:14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</row>
    <row r="5272" spans="1:14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</row>
    <row r="5273" spans="1:14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</row>
    <row r="5274" spans="1:14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</row>
    <row r="5275" spans="1:14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</row>
    <row r="5276" spans="1:14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</row>
    <row r="5277" spans="1:14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</row>
    <row r="5278" spans="1:14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</row>
    <row r="5279" spans="1:14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</row>
    <row r="5280" spans="1:14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</row>
    <row r="5281" spans="1:14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</row>
    <row r="5282" spans="1:14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</row>
    <row r="5283" spans="1:14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</row>
    <row r="5284" spans="1:14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</row>
    <row r="5285" spans="1:14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</row>
    <row r="5286" spans="1:14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</row>
    <row r="5287" spans="1:14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</row>
    <row r="5288" spans="1:14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</row>
    <row r="5289" spans="1:14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</row>
    <row r="5290" spans="1:14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</row>
    <row r="5291" spans="1:14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</row>
    <row r="5292" spans="1:14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</row>
    <row r="5293" spans="1:14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</row>
    <row r="5294" spans="1:14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</row>
    <row r="5295" spans="1:14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</row>
    <row r="5296" spans="1:14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</row>
    <row r="5297" spans="1:14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</row>
    <row r="5298" spans="1:14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</row>
    <row r="5299" spans="1:14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</row>
    <row r="5300" spans="1:14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</row>
    <row r="5301" spans="1:14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</row>
    <row r="5302" spans="1:14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</row>
    <row r="5303" spans="1:14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</row>
    <row r="5304" spans="1:14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</row>
    <row r="5305" spans="1:14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</row>
    <row r="5306" spans="1:14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</row>
    <row r="5307" spans="1:14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</row>
    <row r="5308" spans="1:14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</row>
    <row r="5309" spans="1:14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</row>
    <row r="5310" spans="1:14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</row>
    <row r="5311" spans="1:14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</row>
    <row r="5312" spans="1:14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</row>
    <row r="5313" spans="1:14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</row>
    <row r="5314" spans="1:14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</row>
    <row r="5315" spans="1:14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</row>
    <row r="5316" spans="1:14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</row>
    <row r="5317" spans="1:14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</row>
    <row r="5318" spans="1:14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</row>
    <row r="5319" spans="1:14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</row>
    <row r="5320" spans="1:14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</row>
    <row r="5321" spans="1:14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</row>
    <row r="5322" spans="1:14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</row>
    <row r="5323" spans="1:14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</row>
    <row r="5324" spans="1:14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</row>
    <row r="5325" spans="1:14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</row>
    <row r="5326" spans="1:14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</row>
    <row r="5327" spans="1:14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</row>
    <row r="5328" spans="1:14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</row>
    <row r="5329" spans="1:14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</row>
    <row r="5330" spans="1:14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</row>
    <row r="5331" spans="1:14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</row>
    <row r="5332" spans="1:14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</row>
    <row r="5333" spans="1:14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</row>
    <row r="5334" spans="1:14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</row>
    <row r="5335" spans="1:14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</row>
    <row r="5336" spans="1:14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</row>
    <row r="5337" spans="1:14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</row>
    <row r="5338" spans="1:14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</row>
    <row r="5339" spans="1:14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</row>
    <row r="5340" spans="1:14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</row>
    <row r="5341" spans="1:14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</row>
    <row r="5342" spans="1:14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</row>
    <row r="5343" spans="1:14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</row>
    <row r="5344" spans="1:14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</row>
    <row r="5345" spans="1:14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</row>
    <row r="5346" spans="1:14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</row>
    <row r="5347" spans="1:14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</row>
    <row r="5348" spans="1:14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</row>
    <row r="5349" spans="1:14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</row>
    <row r="5350" spans="1:14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</row>
    <row r="5351" spans="1:14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</row>
    <row r="5352" spans="1:14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</row>
    <row r="5353" spans="1:14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</row>
    <row r="5354" spans="1:14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</row>
    <row r="5355" spans="1:14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</row>
    <row r="5356" spans="1:14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</row>
    <row r="5357" spans="1:14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</row>
    <row r="5358" spans="1:14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</row>
    <row r="5359" spans="1:14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</row>
    <row r="5360" spans="1:14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</row>
    <row r="5361" spans="1:14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</row>
    <row r="5362" spans="1:14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</row>
    <row r="5363" spans="1:14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</row>
    <row r="5364" spans="1:14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</row>
    <row r="5365" spans="1:14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</row>
    <row r="5366" spans="1:14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</row>
    <row r="5367" spans="1:14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</row>
    <row r="5368" spans="1:14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</row>
    <row r="5369" spans="1:14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</row>
    <row r="5370" spans="1:14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</row>
    <row r="5371" spans="1:14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</row>
    <row r="5372" spans="1:14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</row>
    <row r="5373" spans="1:14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</row>
    <row r="5374" spans="1:14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</row>
    <row r="5375" spans="1:14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</row>
    <row r="5376" spans="1:14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</row>
    <row r="5377" spans="1:14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</row>
    <row r="5378" spans="1:14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</row>
    <row r="5379" spans="1:14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</row>
    <row r="5380" spans="1:14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</row>
    <row r="5381" spans="1:14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</row>
    <row r="5382" spans="1:14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</row>
    <row r="5383" spans="1:14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</row>
    <row r="5384" spans="1:14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</row>
    <row r="5385" spans="1:14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</row>
    <row r="5386" spans="1:14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</row>
    <row r="5387" spans="1:14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</row>
    <row r="5388" spans="1:14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</row>
    <row r="5389" spans="1:14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</row>
    <row r="5390" spans="1:14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</row>
    <row r="5391" spans="1:14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</row>
    <row r="5392" spans="1:14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</row>
    <row r="5393" spans="1:14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</row>
    <row r="5394" spans="1:14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</row>
    <row r="5395" spans="1:14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</row>
    <row r="5396" spans="1:14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</row>
    <row r="5397" spans="1:14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</row>
    <row r="5398" spans="1:14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</row>
    <row r="5399" spans="1:14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</row>
    <row r="5400" spans="1:14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</row>
    <row r="5401" spans="1:14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</row>
    <row r="5402" spans="1:14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</row>
    <row r="5403" spans="1:14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</row>
    <row r="5404" spans="1:14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</row>
    <row r="5405" spans="1:14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</row>
    <row r="5406" spans="1:14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</row>
    <row r="5407" spans="1:14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</row>
    <row r="5408" spans="1:14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</row>
    <row r="5409" spans="1:14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</row>
    <row r="5410" spans="1:14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</row>
    <row r="5411" spans="1:14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</row>
    <row r="5412" spans="1:14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</row>
    <row r="5413" spans="1:14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</row>
    <row r="5414" spans="1:14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</row>
    <row r="5415" spans="1:14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</row>
    <row r="5416" spans="1:14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</row>
    <row r="5417" spans="1:14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</row>
    <row r="5418" spans="1:14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</row>
    <row r="5419" spans="1:14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</row>
    <row r="5420" spans="1:14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</row>
    <row r="5421" spans="1:14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</row>
    <row r="5422" spans="1:14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</row>
    <row r="5423" spans="1:14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</row>
    <row r="5424" spans="1:14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</row>
    <row r="5425" spans="1:14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</row>
    <row r="5426" spans="1:14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</row>
    <row r="5427" spans="1:14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</row>
    <row r="5428" spans="1:14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</row>
    <row r="5429" spans="1:14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</row>
    <row r="5430" spans="1:14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</row>
    <row r="5431" spans="1:14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</row>
    <row r="5432" spans="1:14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</row>
    <row r="5433" spans="1:14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</row>
    <row r="5434" spans="1:14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</row>
    <row r="5435" spans="1:14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</row>
    <row r="5436" spans="1:14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</row>
    <row r="5437" spans="1:14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</row>
    <row r="5438" spans="1:14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</row>
    <row r="5439" spans="1:14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</row>
    <row r="5440" spans="1:14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</row>
    <row r="5441" spans="1:14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</row>
    <row r="5442" spans="1:14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</row>
    <row r="5443" spans="1:14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</row>
    <row r="5444" spans="1:14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</row>
    <row r="5445" spans="1:14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</row>
    <row r="5446" spans="1:14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</row>
    <row r="5447" spans="1:14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</row>
    <row r="5448" spans="1:14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</row>
    <row r="5449" spans="1:14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</row>
    <row r="5450" spans="1:14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</row>
    <row r="5451" spans="1:14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</row>
    <row r="5452" spans="1:14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</row>
    <row r="5453" spans="1:14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</row>
    <row r="5454" spans="1:14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</row>
    <row r="5455" spans="1:14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</row>
    <row r="5456" spans="1:14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</row>
    <row r="5457" spans="1:14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</row>
    <row r="5458" spans="1:14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</row>
    <row r="5459" spans="1:14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</row>
    <row r="5460" spans="1:14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</row>
    <row r="5461" spans="1:14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</row>
    <row r="5462" spans="1:14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</row>
    <row r="5463" spans="1:14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</row>
    <row r="5464" spans="1:14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</row>
    <row r="5465" spans="1:14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</row>
    <row r="5466" spans="1:14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</row>
    <row r="5467" spans="1:14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</row>
    <row r="5468" spans="1:14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</row>
    <row r="5469" spans="1:14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</row>
    <row r="5470" spans="1:14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</row>
    <row r="5471" spans="1:14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</row>
    <row r="5472" spans="1:14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</row>
    <row r="5473" spans="1:14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</row>
    <row r="5474" spans="1:14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</row>
    <row r="5475" spans="1:14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</row>
    <row r="5476" spans="1:14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</row>
    <row r="5477" spans="1:14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</row>
    <row r="5478" spans="1:14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</row>
    <row r="5479" spans="1:14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</row>
    <row r="5480" spans="1:14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</row>
    <row r="5481" spans="1:14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</row>
    <row r="5482" spans="1:14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</row>
    <row r="5483" spans="1:14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</row>
    <row r="5484" spans="1:14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</row>
    <row r="5485" spans="1:14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</row>
    <row r="5486" spans="1:14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</row>
    <row r="5487" spans="1:14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</row>
    <row r="5488" spans="1:14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</row>
    <row r="5489" spans="1:14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</row>
    <row r="5490" spans="1:14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</row>
    <row r="5491" spans="1:14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</row>
    <row r="5492" spans="1:14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</row>
    <row r="5493" spans="1:14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</row>
    <row r="5494" spans="1:14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</row>
    <row r="5495" spans="1:14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</row>
    <row r="5496" spans="1:14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</row>
    <row r="5497" spans="1:14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</row>
    <row r="5498" spans="1:14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</row>
    <row r="5499" spans="1:14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</row>
    <row r="5500" spans="1:14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</row>
    <row r="5501" spans="1:14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</row>
    <row r="5502" spans="1:14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</row>
    <row r="5503" spans="1:14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</row>
    <row r="5504" spans="1:14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</row>
    <row r="5505" spans="1:14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</row>
    <row r="5506" spans="1:14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</row>
    <row r="5507" spans="1:14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</row>
    <row r="5508" spans="1:14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</row>
    <row r="5509" spans="1:14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</row>
    <row r="5510" spans="1:14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</row>
    <row r="5511" spans="1:14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</row>
    <row r="5512" spans="1:14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</row>
    <row r="5513" spans="1:14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</row>
    <row r="5514" spans="1:14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</row>
    <row r="5515" spans="1:14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</row>
    <row r="5516" spans="1:14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</row>
    <row r="5517" spans="1:14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</row>
    <row r="5518" spans="1:14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</row>
    <row r="5519" spans="1:14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</row>
    <row r="5520" spans="1:14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</row>
    <row r="5521" spans="1:14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</row>
    <row r="5522" spans="1:14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</row>
    <row r="5523" spans="1:14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</row>
    <row r="5524" spans="1:14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</row>
    <row r="5525" spans="1:14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</row>
    <row r="5526" spans="1:14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</row>
    <row r="5527" spans="1:14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</row>
    <row r="5528" spans="1:14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</row>
    <row r="5529" spans="1:14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</row>
    <row r="5530" spans="1:14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</row>
    <row r="5531" spans="1:14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</row>
    <row r="5532" spans="1:14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</row>
    <row r="5533" spans="1:14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</row>
    <row r="5534" spans="1:14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</row>
    <row r="5535" spans="1:14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</row>
    <row r="5536" spans="1:14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</row>
    <row r="5537" spans="1:14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</row>
    <row r="5538" spans="1:14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</row>
    <row r="5539" spans="1:14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</row>
    <row r="5540" spans="1:14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</row>
    <row r="5541" spans="1:14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</row>
    <row r="5542" spans="1:14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</row>
    <row r="5543" spans="1:14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</row>
    <row r="5544" spans="1:14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</row>
    <row r="5545" spans="1:14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</row>
    <row r="5546" spans="1:14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</row>
    <row r="5547" spans="1:14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</row>
    <row r="5548" spans="1:14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</row>
    <row r="5549" spans="1:14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</row>
    <row r="5550" spans="1:14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</row>
    <row r="5551" spans="1:14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</row>
    <row r="5552" spans="1:14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</row>
    <row r="5553" spans="1:14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</row>
    <row r="5554" spans="1:14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</row>
    <row r="5555" spans="1:14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</row>
    <row r="5556" spans="1:14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</row>
    <row r="5557" spans="1:14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</row>
    <row r="5558" spans="1:14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</row>
    <row r="5559" spans="1:14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</row>
    <row r="5560" spans="1:14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</row>
    <row r="5561" spans="1:14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</row>
    <row r="5562" spans="1:14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</row>
    <row r="5563" spans="1:14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</row>
    <row r="5564" spans="1:14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</row>
    <row r="5565" spans="1:14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</row>
    <row r="5566" spans="1:14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</row>
    <row r="5567" spans="1:14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</row>
    <row r="5568" spans="1:14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</row>
    <row r="5569" spans="1:14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</row>
    <row r="5570" spans="1:14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</row>
    <row r="5571" spans="1:14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</row>
    <row r="5572" spans="1:14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</row>
    <row r="5573" spans="1:14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</row>
    <row r="5574" spans="1:14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</row>
    <row r="5575" spans="1:14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</row>
    <row r="5576" spans="1:14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</row>
    <row r="5577" spans="1:14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</row>
    <row r="5578" spans="1:14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</row>
    <row r="5579" spans="1:14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</row>
    <row r="5580" spans="1:14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</row>
    <row r="5581" spans="1:14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</row>
    <row r="5582" spans="1:14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</row>
    <row r="5583" spans="1:14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</row>
    <row r="5584" spans="1:14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</row>
    <row r="5585" spans="1:14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</row>
    <row r="5586" spans="1:14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</row>
    <row r="5587" spans="1:14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</row>
    <row r="5588" spans="1:14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</row>
    <row r="5589" spans="1:14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</row>
    <row r="5590" spans="1:14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</row>
    <row r="5591" spans="1:14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</row>
    <row r="5592" spans="1:14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</row>
    <row r="5593" spans="1:14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</row>
    <row r="5594" spans="1:14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</row>
    <row r="5595" spans="1:14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</row>
    <row r="5596" spans="1:14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</row>
    <row r="5597" spans="1:14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</row>
    <row r="5598" spans="1:14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</row>
    <row r="5599" spans="1:14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</row>
    <row r="5600" spans="1:14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</row>
    <row r="5601" spans="1:14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</row>
    <row r="5602" spans="1:14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</row>
    <row r="5603" spans="1:14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</row>
    <row r="5604" spans="1:14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</row>
    <row r="5605" spans="1:14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</row>
    <row r="5606" spans="1:14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</row>
    <row r="5607" spans="1:14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</row>
    <row r="5608" spans="1:14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</row>
    <row r="5609" spans="1:14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</row>
    <row r="5610" spans="1:14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</row>
    <row r="5611" spans="1:14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</row>
    <row r="5612" spans="1:14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</row>
    <row r="5613" spans="1:14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</row>
    <row r="5614" spans="1:14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</row>
    <row r="5615" spans="1:14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</row>
    <row r="5616" spans="1:14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</row>
    <row r="5617" spans="1:14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</row>
    <row r="5618" spans="1:14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</row>
    <row r="5619" spans="1:14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</row>
    <row r="5620" spans="1:14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</row>
    <row r="5621" spans="1:14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</row>
    <row r="5622" spans="1:14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</row>
    <row r="5623" spans="1:14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</row>
    <row r="5624" spans="1:14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</row>
    <row r="5625" spans="1:14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</row>
    <row r="5626" spans="1:14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</row>
    <row r="5627" spans="1:14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</row>
    <row r="5628" spans="1:14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</row>
    <row r="5629" spans="1:14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</row>
    <row r="5630" spans="1:14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</row>
    <row r="5631" spans="1:14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</row>
    <row r="5632" spans="1:14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</row>
    <row r="5633" spans="1:14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</row>
    <row r="5634" spans="1:14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</row>
    <row r="5635" spans="1:14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</row>
    <row r="5636" spans="1:14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</row>
    <row r="5637" spans="1:14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</row>
    <row r="5638" spans="1:14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</row>
    <row r="5639" spans="1:14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</row>
    <row r="5640" spans="1:14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</row>
    <row r="5641" spans="1:14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</row>
    <row r="5642" spans="1:14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</row>
    <row r="5643" spans="1:14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</row>
    <row r="5644" spans="1:14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</row>
    <row r="5645" spans="1:14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</row>
    <row r="5646" spans="1:14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</row>
    <row r="5647" spans="1:14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</row>
    <row r="5648" spans="1:14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</row>
    <row r="5649" spans="1:14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</row>
    <row r="5650" spans="1:14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</row>
    <row r="5651" spans="1:14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</row>
    <row r="5652" spans="1:14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</row>
    <row r="5653" spans="1:14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</row>
    <row r="5654" spans="1:14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</row>
    <row r="5655" spans="1:14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</row>
    <row r="5656" spans="1:14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</row>
    <row r="5657" spans="1:14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</row>
    <row r="5658" spans="1:14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</row>
    <row r="5659" spans="1:14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</row>
    <row r="5660" spans="1:14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</row>
    <row r="5661" spans="1:14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</row>
    <row r="5662" spans="1:14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</row>
    <row r="5663" spans="1:14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</row>
    <row r="5664" spans="1:14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</row>
    <row r="5665" spans="1:14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</row>
    <row r="5666" spans="1:14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</row>
    <row r="5667" spans="1:14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</row>
    <row r="5668" spans="1:14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</row>
    <row r="5669" spans="1:14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</row>
    <row r="5670" spans="1:14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</row>
    <row r="5671" spans="1:14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</row>
    <row r="5672" spans="1:14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</row>
    <row r="5673" spans="1:14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</row>
    <row r="5674" spans="1:14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</row>
    <row r="5675" spans="1:14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</row>
    <row r="5676" spans="1:14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</row>
    <row r="5677" spans="1:14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</row>
    <row r="5678" spans="1:14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</row>
    <row r="5679" spans="1:14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</row>
    <row r="5680" spans="1:14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</row>
    <row r="5681" spans="1:14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</row>
    <row r="5682" spans="1:14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</row>
    <row r="5683" spans="1:14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</row>
    <row r="5684" spans="1:14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</row>
    <row r="5685" spans="1:14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</row>
    <row r="5686" spans="1:14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</row>
    <row r="5687" spans="1:14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</row>
    <row r="5688" spans="1:14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</row>
    <row r="5689" spans="1:14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</row>
    <row r="5690" spans="1:14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</row>
    <row r="5691" spans="1:14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</row>
    <row r="5692" spans="1:14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</row>
    <row r="5693" spans="1:14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</row>
    <row r="5694" spans="1:14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</row>
    <row r="5695" spans="1:14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</row>
    <row r="5696" spans="1:14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</row>
    <row r="5697" spans="1:14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</row>
    <row r="5698" spans="1:14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</row>
    <row r="5699" spans="1:14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</row>
    <row r="5700" spans="1:14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</row>
    <row r="5701" spans="1:14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</row>
    <row r="5702" spans="1:14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</row>
    <row r="5703" spans="1:14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</row>
    <row r="5704" spans="1:14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</row>
    <row r="5705" spans="1:14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</row>
    <row r="5706" spans="1:14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</row>
    <row r="5707" spans="1:14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</row>
    <row r="5708" spans="1:14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</row>
    <row r="5709" spans="1:14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</row>
    <row r="5710" spans="1:14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</row>
    <row r="5711" spans="1:14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</row>
    <row r="5712" spans="1:14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</row>
    <row r="5713" spans="1:14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</row>
    <row r="5714" spans="1:14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</row>
    <row r="5715" spans="1:14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</row>
    <row r="5716" spans="1:14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</row>
    <row r="5717" spans="1:14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</row>
    <row r="5718" spans="1:14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</row>
    <row r="5719" spans="1:14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</row>
    <row r="5720" spans="1:14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</row>
    <row r="5721" spans="1:14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</row>
    <row r="5722" spans="1:14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</row>
    <row r="5723" spans="1:14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</row>
    <row r="5724" spans="1:14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</row>
    <row r="5725" spans="1:14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</row>
    <row r="5726" spans="1:14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</row>
    <row r="5727" spans="1:14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</row>
    <row r="5728" spans="1:14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</row>
    <row r="5729" spans="1:14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</row>
    <row r="5730" spans="1:14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</row>
    <row r="5731" spans="1:14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</row>
    <row r="5732" spans="1:14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</row>
    <row r="5733" spans="1:14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</row>
    <row r="5734" spans="1:14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</row>
    <row r="5735" spans="1:14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</row>
    <row r="5736" spans="1:14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</row>
    <row r="5737" spans="1:14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</row>
    <row r="5738" spans="1:14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</row>
    <row r="5739" spans="1:14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</row>
    <row r="5740" spans="1:14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</row>
    <row r="5741" spans="1:14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</row>
    <row r="5742" spans="1:14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</row>
    <row r="5743" spans="1:14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</row>
    <row r="5744" spans="1:14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</row>
    <row r="5745" spans="1:14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</row>
    <row r="5746" spans="1:14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</row>
    <row r="5747" spans="1:14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</row>
    <row r="5748" spans="1:14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</row>
    <row r="5749" spans="1:14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</row>
    <row r="5750" spans="1:14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</row>
    <row r="5751" spans="1:14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</row>
    <row r="5752" spans="1:14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</row>
    <row r="5753" spans="1:14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</row>
    <row r="5754" spans="1:14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</row>
    <row r="5755" spans="1:14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</row>
    <row r="5756" spans="1:14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</row>
    <row r="5757" spans="1:14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</row>
    <row r="5758" spans="1:14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</row>
    <row r="5759" spans="1:14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</row>
    <row r="5760" spans="1:14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</row>
    <row r="5761" spans="1:14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</row>
    <row r="5762" spans="1:14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</row>
    <row r="5763" spans="1:14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</row>
    <row r="5764" spans="1:14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</row>
    <row r="5765" spans="1:14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</row>
    <row r="5766" spans="1:14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</row>
    <row r="5767" spans="1:14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</row>
    <row r="5768" spans="1:14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</row>
    <row r="5769" spans="1:14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</row>
    <row r="5770" spans="1:14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</row>
    <row r="5771" spans="1:14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</row>
    <row r="5772" spans="1:14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</row>
    <row r="5773" spans="1:14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</row>
    <row r="5774" spans="1:14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</row>
    <row r="5775" spans="1:14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</row>
    <row r="5776" spans="1:14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</row>
    <row r="5777" spans="1:14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</row>
    <row r="5778" spans="1:14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</row>
    <row r="5779" spans="1:14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</row>
    <row r="5780" spans="1:14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</row>
    <row r="5781" spans="1:14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</row>
    <row r="5782" spans="1:14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</row>
    <row r="5783" spans="1:14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</row>
    <row r="5784" spans="1:14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</row>
    <row r="5785" spans="1:14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</row>
    <row r="5786" spans="1:14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</row>
    <row r="5787" spans="1:14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</row>
    <row r="5788" spans="1:14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</row>
    <row r="5789" spans="1:14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</row>
    <row r="5790" spans="1:14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</row>
    <row r="5791" spans="1:14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</row>
    <row r="5792" spans="1:14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</row>
    <row r="5793" spans="1:14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</row>
    <row r="5794" spans="1:14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</row>
    <row r="5795" spans="1:14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</row>
    <row r="5796" spans="1:14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</row>
    <row r="5797" spans="1:14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</row>
    <row r="5798" spans="1:14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</row>
    <row r="5799" spans="1:14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</row>
    <row r="5800" spans="1:14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</row>
    <row r="5801" spans="1:14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</row>
    <row r="5802" spans="1:14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</row>
    <row r="5803" spans="1:14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</row>
    <row r="5804" spans="1:14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</row>
    <row r="5805" spans="1:14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</row>
    <row r="5806" spans="1:14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</row>
    <row r="5807" spans="1:14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</row>
    <row r="5808" spans="1:14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</row>
    <row r="5809" spans="1:14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</row>
    <row r="5810" spans="1:14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</row>
    <row r="5811" spans="1:14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</row>
    <row r="5812" spans="1:14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</row>
    <row r="5813" spans="1:14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</row>
    <row r="5814" spans="1:14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</row>
    <row r="5815" spans="1:14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</row>
    <row r="5816" spans="1:14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</row>
    <row r="5817" spans="1:14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</row>
    <row r="5818" spans="1:14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</row>
    <row r="5819" spans="1:14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</row>
    <row r="5820" spans="1:14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</row>
    <row r="5821" spans="1:14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</row>
    <row r="5822" spans="1:14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</row>
    <row r="5823" spans="1:14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</row>
    <row r="5824" spans="1:14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</row>
    <row r="5825" spans="1:14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</row>
    <row r="5826" spans="1:14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</row>
    <row r="5827" spans="1:14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</row>
    <row r="5828" spans="1:14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</row>
    <row r="5829" spans="1:14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</row>
    <row r="5830" spans="1:14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</row>
    <row r="5831" spans="1:14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</row>
    <row r="5832" spans="1:14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</row>
    <row r="5833" spans="1:14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</row>
    <row r="5834" spans="1:14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</row>
    <row r="5835" spans="1:14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</row>
    <row r="5836" spans="1:14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</row>
    <row r="5837" spans="1:14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</row>
    <row r="5838" spans="1:14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</row>
    <row r="5839" spans="1:14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</row>
    <row r="5840" spans="1:14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</row>
    <row r="5841" spans="1:14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</row>
    <row r="5842" spans="1:14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</row>
    <row r="5843" spans="1:14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</row>
    <row r="5844" spans="1:14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</row>
    <row r="5845" spans="1:14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</row>
    <row r="5846" spans="1:14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</row>
    <row r="5847" spans="1:14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</row>
    <row r="5848" spans="1:14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</row>
    <row r="5849" spans="1:14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</row>
    <row r="5850" spans="1:14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</row>
    <row r="5851" spans="1:14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</row>
    <row r="5852" spans="1:14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</row>
    <row r="5853" spans="1:14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</row>
    <row r="5854" spans="1:14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</row>
    <row r="5855" spans="1:14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</row>
    <row r="5856" spans="1:14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</row>
    <row r="5857" spans="1:14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</row>
    <row r="5858" spans="1:14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</row>
    <row r="5859" spans="1:14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</row>
    <row r="5860" spans="1:14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</row>
    <row r="5861" spans="1:14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</row>
    <row r="5862" spans="1:14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</row>
    <row r="5863" spans="1:14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</row>
    <row r="5864" spans="1:14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</row>
    <row r="5865" spans="1:14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</row>
    <row r="5866" spans="1:14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</row>
    <row r="5867" spans="1:14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</row>
    <row r="5868" spans="1:14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</row>
    <row r="5869" spans="1:14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</row>
    <row r="5870" spans="1:14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</row>
    <row r="5871" spans="1:14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</row>
    <row r="5872" spans="1:14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</row>
    <row r="5873" spans="1:14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</row>
    <row r="5874" spans="1:14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</row>
    <row r="5875" spans="1:14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</row>
    <row r="5876" spans="1:14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</row>
    <row r="5877" spans="1:14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</row>
    <row r="5878" spans="1:14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</row>
    <row r="5879" spans="1:14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</row>
    <row r="5880" spans="1:14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</row>
    <row r="5881" spans="1:14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</row>
    <row r="5882" spans="1:14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</row>
    <row r="5883" spans="1:14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</row>
    <row r="5884" spans="1:14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</row>
    <row r="5885" spans="1:14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</row>
    <row r="5886" spans="1:14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</row>
    <row r="5887" spans="1:14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</row>
    <row r="5888" spans="1:14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</row>
    <row r="5889" spans="1:14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</row>
    <row r="5890" spans="1:14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</row>
    <row r="5891" spans="1:14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</row>
    <row r="5892" spans="1:14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</row>
    <row r="5893" spans="1:14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</row>
    <row r="5894" spans="1:14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</row>
    <row r="5895" spans="1:14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</row>
    <row r="5896" spans="1:14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</row>
    <row r="5897" spans="1:14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</row>
    <row r="5898" spans="1:14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</row>
    <row r="5899" spans="1:14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</row>
    <row r="5900" spans="1:14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</row>
    <row r="5901" spans="1:14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</row>
    <row r="5902" spans="1:14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</row>
    <row r="5903" spans="1:14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</row>
    <row r="5904" spans="1:14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</row>
    <row r="5905" spans="1:14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</row>
    <row r="5906" spans="1:14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</row>
    <row r="5907" spans="1:14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</row>
    <row r="5908" spans="1:14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</row>
    <row r="5909" spans="1:14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</row>
    <row r="5910" spans="1:14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</row>
    <row r="5911" spans="1:14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</row>
    <row r="5912" spans="1:14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</row>
    <row r="5913" spans="1:14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</row>
    <row r="5914" spans="1:14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</row>
    <row r="5915" spans="1:14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</row>
    <row r="5916" spans="1:14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</row>
    <row r="5917" spans="1:14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</row>
    <row r="5918" spans="1:14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</row>
    <row r="5919" spans="1:14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</row>
    <row r="5920" spans="1:14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</row>
    <row r="5921" spans="1:14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</row>
    <row r="5922" spans="1:14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</row>
    <row r="5923" spans="1:14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</row>
    <row r="5924" spans="1:14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</row>
    <row r="5925" spans="1:14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</row>
    <row r="5926" spans="1:14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</row>
    <row r="5927" spans="1:14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</row>
    <row r="5928" spans="1:14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</row>
    <row r="5929" spans="1:14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</row>
    <row r="5930" spans="1:14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</row>
    <row r="5931" spans="1:14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</row>
    <row r="5932" spans="1:14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</row>
    <row r="5933" spans="1:14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</row>
    <row r="5934" spans="1:14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</row>
    <row r="5935" spans="1:14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</row>
    <row r="5936" spans="1:14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</row>
    <row r="5937" spans="1:14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</row>
    <row r="5938" spans="1:14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</row>
    <row r="5939" spans="1:14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</row>
    <row r="5940" spans="1:14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</row>
    <row r="5941" spans="1:14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</row>
    <row r="5942" spans="1:14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</row>
    <row r="5943" spans="1:14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</row>
    <row r="5944" spans="1:14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</row>
    <row r="5945" spans="1:14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</row>
    <row r="5946" spans="1:14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</row>
    <row r="5947" spans="1:14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</row>
    <row r="5948" spans="1:14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</row>
    <row r="5949" spans="1:14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</row>
    <row r="5950" spans="1:14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</row>
    <row r="5951" spans="1:14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</row>
    <row r="5952" spans="1:14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</row>
    <row r="5953" spans="1:14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</row>
    <row r="5954" spans="1:14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</row>
    <row r="5955" spans="1:14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</row>
    <row r="5956" spans="1:14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</row>
    <row r="5957" spans="1:14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</row>
    <row r="5958" spans="1:14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</row>
    <row r="5959" spans="1:14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</row>
    <row r="5960" spans="1:14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</row>
    <row r="5961" spans="1:14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</row>
    <row r="5962" spans="1:14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</row>
    <row r="5963" spans="1:14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</row>
    <row r="5964" spans="1:14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</row>
    <row r="5965" spans="1:14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</row>
    <row r="5966" spans="1:14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</row>
    <row r="5967" spans="1:14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</row>
    <row r="5968" spans="1:14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</row>
    <row r="5969" spans="1:14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</row>
    <row r="5970" spans="1:14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</row>
    <row r="5971" spans="1:14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</row>
    <row r="5972" spans="1:14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</row>
    <row r="5973" spans="1:14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</row>
    <row r="5974" spans="1:14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</row>
    <row r="5975" spans="1:14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</row>
    <row r="5976" spans="1:14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</row>
    <row r="5977" spans="1:14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</row>
    <row r="5978" spans="1:14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</row>
    <row r="5979" spans="1:14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</row>
    <row r="5980" spans="1:14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</row>
    <row r="5981" spans="1:14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</row>
    <row r="5982" spans="1:14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</row>
    <row r="5983" spans="1:14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</row>
    <row r="5984" spans="1:14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</row>
    <row r="5985" spans="1:14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</row>
    <row r="5986" spans="1:14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</row>
    <row r="5987" spans="1:14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</row>
    <row r="5988" spans="1:14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</row>
    <row r="5989" spans="1:14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</row>
    <row r="5990" spans="1:14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</row>
    <row r="5991" spans="1:14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</row>
    <row r="5992" spans="1:14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</row>
    <row r="5993" spans="1:14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</row>
    <row r="5994" spans="1:14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</row>
    <row r="5995" spans="1:14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</row>
    <row r="5996" spans="1:14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</row>
    <row r="5997" spans="1:14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</row>
    <row r="5998" spans="1:14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</row>
    <row r="5999" spans="1:14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</row>
    <row r="6000" spans="1:14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</row>
    <row r="6001" spans="1:14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</row>
    <row r="6002" spans="1:14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</row>
    <row r="6003" spans="1:14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</row>
    <row r="6004" spans="1:14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</row>
    <row r="6005" spans="1:14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</row>
    <row r="6006" spans="1:14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</row>
    <row r="6007" spans="1:14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</row>
    <row r="6008" spans="1:14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</row>
    <row r="6009" spans="1:14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</row>
    <row r="6010" spans="1:14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</row>
    <row r="6011" spans="1:14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</row>
    <row r="6012" spans="1:14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</row>
    <row r="6013" spans="1:14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</row>
    <row r="6014" spans="1:14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</row>
    <row r="6015" spans="1:14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</row>
    <row r="6016" spans="1:14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</row>
    <row r="6017" spans="1:14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</row>
    <row r="6018" spans="1:14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</row>
    <row r="6019" spans="1:14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</row>
    <row r="6020" spans="1:14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</row>
    <row r="6021" spans="1:14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</row>
    <row r="6022" spans="1:14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</row>
    <row r="6023" spans="1:14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</row>
    <row r="6024" spans="1:14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</row>
    <row r="6025" spans="1:14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</row>
    <row r="6026" spans="1:14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</row>
    <row r="6027" spans="1:14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</row>
    <row r="6028" spans="1:14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</row>
    <row r="6029" spans="1:14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</row>
    <row r="6030" spans="1:14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</row>
    <row r="6031" spans="1:14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</row>
    <row r="6032" spans="1:14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</row>
    <row r="6033" spans="1:14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</row>
    <row r="6034" spans="1:14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</row>
    <row r="6035" spans="1:14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</row>
    <row r="6036" spans="1:14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</row>
    <row r="6037" spans="1:14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</row>
    <row r="6038" spans="1:14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</row>
    <row r="6039" spans="1:14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</row>
    <row r="6040" spans="1:14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</row>
    <row r="6041" spans="1:14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</row>
    <row r="6042" spans="1:14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</row>
    <row r="6043" spans="1:14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</row>
    <row r="6044" spans="1:14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</row>
    <row r="6045" spans="1:14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</row>
    <row r="6046" spans="1:14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</row>
    <row r="6047" spans="1:14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</row>
    <row r="6048" spans="1:14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</row>
    <row r="6049" spans="1:14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</row>
    <row r="6050" spans="1:14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</row>
    <row r="6051" spans="1:14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</row>
    <row r="6052" spans="1:14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</row>
    <row r="6053" spans="1:14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</row>
    <row r="6054" spans="1:14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</row>
    <row r="6055" spans="1:14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</row>
    <row r="6056" spans="1:14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</row>
    <row r="6057" spans="1:14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</row>
    <row r="6058" spans="1:14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</row>
    <row r="6059" spans="1:14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</row>
    <row r="6060" spans="1:14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</row>
    <row r="6061" spans="1:14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</row>
    <row r="6062" spans="1:14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</row>
    <row r="6063" spans="1:14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</row>
    <row r="6064" spans="1:14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</row>
    <row r="6065" spans="1:14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</row>
    <row r="6066" spans="1:14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</row>
    <row r="6067" spans="1:14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</row>
    <row r="6068" spans="1:14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</row>
    <row r="6069" spans="1:14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</row>
    <row r="6070" spans="1:14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</row>
    <row r="6071" spans="1:14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</row>
    <row r="6072" spans="1:14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</row>
    <row r="6073" spans="1:14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</row>
    <row r="6074" spans="1:14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</row>
    <row r="6075" spans="1:14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</row>
    <row r="6076" spans="1:14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</row>
    <row r="6077" spans="1:14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</row>
    <row r="6078" spans="1:14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</row>
    <row r="6079" spans="1:14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</row>
    <row r="6080" spans="1:14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</row>
    <row r="6081" spans="1:14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</row>
    <row r="6082" spans="1:14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</row>
    <row r="6083" spans="1:14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</row>
    <row r="6084" spans="1:14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</row>
    <row r="6085" spans="1:14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</row>
    <row r="6086" spans="1:14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</row>
    <row r="6087" spans="1:14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</row>
    <row r="6088" spans="1:14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</row>
    <row r="6089" spans="1:14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</row>
    <row r="6090" spans="1:14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</row>
    <row r="6091" spans="1:14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</row>
    <row r="6092" spans="1:14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</row>
    <row r="6093" spans="1:14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</row>
    <row r="6094" spans="1:14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</row>
    <row r="6095" spans="1:14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</row>
    <row r="6096" spans="1:14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</row>
    <row r="6097" spans="1:14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</row>
    <row r="6098" spans="1:14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</row>
    <row r="6099" spans="1:14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</row>
    <row r="6100" spans="1:14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</row>
    <row r="6101" spans="1:14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</row>
    <row r="6102" spans="1:14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</row>
    <row r="6103" spans="1:14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</row>
    <row r="6104" spans="1:14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</row>
    <row r="6105" spans="1:14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</row>
    <row r="6106" spans="1:14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</row>
    <row r="6107" spans="1:14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</row>
    <row r="6108" spans="1:14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</row>
    <row r="6109" spans="1:14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</row>
    <row r="6110" spans="1:14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</row>
    <row r="6111" spans="1:14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</row>
    <row r="6112" spans="1:14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</row>
    <row r="6113" spans="1:14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</row>
    <row r="6114" spans="1:14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</row>
    <row r="6115" spans="1:14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</row>
    <row r="6116" spans="1:14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</row>
    <row r="6117" spans="1:14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</row>
    <row r="6118" spans="1:14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</row>
    <row r="6119" spans="1:14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</row>
    <row r="6120" spans="1:14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</row>
    <row r="6121" spans="1:14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</row>
    <row r="6122" spans="1:14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</row>
    <row r="6123" spans="1:14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</row>
    <row r="6124" spans="1:14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</row>
    <row r="6125" spans="1:14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</row>
    <row r="6126" spans="1:14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</row>
    <row r="6127" spans="1:14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</row>
    <row r="6128" spans="1:14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</row>
    <row r="6129" spans="1:14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</row>
    <row r="6130" spans="1:14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</row>
    <row r="6131" spans="1:14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</row>
    <row r="6132" spans="1:14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</row>
    <row r="6133" spans="1:14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</row>
    <row r="6134" spans="1:14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</row>
    <row r="6135" spans="1:14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</row>
    <row r="6136" spans="1:14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</row>
    <row r="6137" spans="1:14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</row>
    <row r="6138" spans="1:14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</row>
    <row r="6139" spans="1:14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</row>
    <row r="6140" spans="1:14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</row>
    <row r="6141" spans="1:14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</row>
    <row r="6142" spans="1:14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</row>
    <row r="6143" spans="1:14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</row>
    <row r="6144" spans="1:14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</row>
    <row r="6145" spans="1:14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</row>
    <row r="6146" spans="1:14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</row>
    <row r="6147" spans="1:14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</row>
    <row r="6148" spans="1:14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</row>
    <row r="6149" spans="1:14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</row>
    <row r="6150" spans="1:14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</row>
    <row r="6151" spans="1:14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</row>
    <row r="6152" spans="1:14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</row>
    <row r="6153" spans="1:14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</row>
    <row r="6154" spans="1:14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</row>
    <row r="6155" spans="1:14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</row>
    <row r="6156" spans="1:14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</row>
    <row r="6157" spans="1:14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</row>
    <row r="6158" spans="1:14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</row>
    <row r="6159" spans="1:14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</row>
    <row r="6160" spans="1:14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</row>
    <row r="6161" spans="1:14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</row>
    <row r="6162" spans="1:14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</row>
    <row r="6163" spans="1:14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</row>
    <row r="6164" spans="1:14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</row>
    <row r="6165" spans="1:14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</row>
    <row r="6166" spans="1:14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</row>
    <row r="6167" spans="1:14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</row>
    <row r="6168" spans="1:14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</row>
    <row r="6169" spans="1:14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</row>
    <row r="6170" spans="1:14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</row>
    <row r="6171" spans="1:14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</row>
    <row r="6172" spans="1:14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</row>
    <row r="6173" spans="1:14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</row>
    <row r="6174" spans="1:14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</row>
    <row r="6175" spans="1:14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</row>
    <row r="6176" spans="1:14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</row>
    <row r="6177" spans="1:14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</row>
    <row r="6178" spans="1:14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</row>
    <row r="6179" spans="1:14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</row>
    <row r="6180" spans="1:14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</row>
    <row r="6181" spans="1:14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</row>
    <row r="6182" spans="1:14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</row>
    <row r="6183" spans="1:14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</row>
    <row r="6184" spans="1:14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</row>
    <row r="6185" spans="1:14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</row>
    <row r="6186" spans="1:14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</row>
    <row r="6187" spans="1:14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</row>
    <row r="6188" spans="1:14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</row>
    <row r="6189" spans="1:14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</row>
    <row r="6190" spans="1:14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</row>
    <row r="6191" spans="1:14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</row>
    <row r="6192" spans="1:14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</row>
    <row r="6193" spans="1:14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</row>
    <row r="6194" spans="1:14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</row>
    <row r="6195" spans="1:14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</row>
    <row r="6196" spans="1:14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</row>
    <row r="6197" spans="1:14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</row>
    <row r="6198" spans="1:14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</row>
    <row r="6199" spans="1:14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</row>
    <row r="6200" spans="1:14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</row>
    <row r="6201" spans="1:14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</row>
    <row r="6202" spans="1:14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</row>
    <row r="6203" spans="1:14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</row>
    <row r="6204" spans="1:14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</row>
    <row r="6205" spans="1:14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</row>
    <row r="6206" spans="1:14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</row>
    <row r="6207" spans="1:14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</row>
    <row r="6208" spans="1:14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</row>
    <row r="6209" spans="1:14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</row>
    <row r="6210" spans="1:14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</row>
    <row r="6211" spans="1:14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</row>
    <row r="6212" spans="1:14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</row>
    <row r="6213" spans="1:14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</row>
    <row r="6214" spans="1:14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</row>
    <row r="6215" spans="1:14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</row>
    <row r="6216" spans="1:14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</row>
    <row r="6217" spans="1:14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</row>
    <row r="6218" spans="1:14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</row>
    <row r="6219" spans="1:14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</row>
    <row r="6220" spans="1:14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</row>
    <row r="6221" spans="1:14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</row>
    <row r="6222" spans="1:14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</row>
    <row r="6223" spans="1:14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</row>
    <row r="6224" spans="1:14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</row>
    <row r="6225" spans="1:14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</row>
    <row r="6226" spans="1:14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</row>
    <row r="6227" spans="1:14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</row>
    <row r="6228" spans="1:14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</row>
    <row r="6229" spans="1:14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</row>
    <row r="6230" spans="1:14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</row>
    <row r="6231" spans="1:14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</row>
    <row r="6232" spans="1:14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</row>
    <row r="6233" spans="1:14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</row>
    <row r="6234" spans="1:14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</row>
    <row r="6235" spans="1:14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</row>
    <row r="6236" spans="1:14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</row>
    <row r="6237" spans="1:14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</row>
    <row r="6238" spans="1:14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</row>
    <row r="6239" spans="1:14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</row>
    <row r="6240" spans="1:14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</row>
    <row r="6241" spans="1:14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</row>
    <row r="6242" spans="1:14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</row>
    <row r="6243" spans="1:14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</row>
    <row r="6244" spans="1:14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</row>
    <row r="6245" spans="1:14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</row>
    <row r="6246" spans="1:14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</row>
    <row r="6247" spans="1:14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</row>
    <row r="6248" spans="1:14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</row>
    <row r="6249" spans="1:14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</row>
    <row r="6250" spans="1:14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</row>
    <row r="6251" spans="1:14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</row>
    <row r="6252" spans="1:14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</row>
    <row r="6253" spans="1:14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</row>
    <row r="6254" spans="1:14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</row>
    <row r="6255" spans="1:14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</row>
    <row r="6256" spans="1:14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</row>
    <row r="6257" spans="1:14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</row>
    <row r="6258" spans="1:14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</row>
    <row r="6259" spans="1:14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</row>
    <row r="6260" spans="1:14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</row>
    <row r="6261" spans="1:14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</row>
    <row r="6262" spans="1:14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</row>
    <row r="6263" spans="1:14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</row>
    <row r="6264" spans="1:14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</row>
    <row r="6265" spans="1:14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</row>
    <row r="6266" spans="1:14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</row>
    <row r="6267" spans="1:14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</row>
    <row r="6268" spans="1:14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</row>
    <row r="6269" spans="1:14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</row>
    <row r="6270" spans="1:14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</row>
    <row r="6271" spans="1:14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</row>
    <row r="6272" spans="1:14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</row>
    <row r="6273" spans="1:14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</row>
    <row r="6274" spans="1:14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</row>
    <row r="6275" spans="1:14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</row>
    <row r="6276" spans="1:14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</row>
    <row r="6277" spans="1:14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</row>
    <row r="6278" spans="1:14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</row>
    <row r="6279" spans="1:14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</row>
    <row r="6280" spans="1:14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</row>
    <row r="6281" spans="1:14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</row>
    <row r="6282" spans="1:14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</row>
    <row r="6283" spans="1:14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</row>
    <row r="6284" spans="1:14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</row>
    <row r="6285" spans="1:14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</row>
    <row r="6286" spans="1:14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</row>
    <row r="6287" spans="1:14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</row>
    <row r="6288" spans="1:14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</row>
    <row r="6289" spans="1:14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</row>
    <row r="6290" spans="1:14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</row>
    <row r="6291" spans="1:14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</row>
    <row r="6292" spans="1:14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</row>
    <row r="6293" spans="1:14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</row>
    <row r="6294" spans="1:14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</row>
    <row r="6295" spans="1:14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</row>
    <row r="6296" spans="1:14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</row>
    <row r="6297" spans="1:14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</row>
    <row r="6298" spans="1:14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</row>
    <row r="6299" spans="1:14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</row>
    <row r="6300" spans="1:14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</row>
    <row r="6301" spans="1:14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</row>
    <row r="6302" spans="1:14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</row>
    <row r="6303" spans="1:14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</row>
    <row r="6304" spans="1:14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</row>
    <row r="6305" spans="1:14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</row>
    <row r="6306" spans="1:14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</row>
    <row r="6307" spans="1:14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</row>
    <row r="6308" spans="1:14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</row>
    <row r="6309" spans="1:14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</row>
    <row r="6310" spans="1:14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</row>
    <row r="6311" spans="1:14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</row>
    <row r="6312" spans="1:14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</row>
    <row r="6313" spans="1:14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</row>
    <row r="6314" spans="1:14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</row>
    <row r="6315" spans="1:14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</row>
    <row r="6316" spans="1:14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</row>
    <row r="6317" spans="1:14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</row>
    <row r="6318" spans="1:14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</row>
    <row r="6319" spans="1:14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</row>
    <row r="6320" spans="1:14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</row>
    <row r="6321" spans="1:14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</row>
    <row r="6322" spans="1:14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</row>
    <row r="6323" spans="1:14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</row>
    <row r="6324" spans="1:14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</row>
    <row r="6325" spans="1:14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</row>
    <row r="6326" spans="1:14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</row>
    <row r="6327" spans="1:14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</row>
    <row r="6328" spans="1:14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</row>
    <row r="6329" spans="1:14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</row>
    <row r="6330" spans="1:14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</row>
    <row r="6331" spans="1:14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</row>
    <row r="6332" spans="1:14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</row>
    <row r="6333" spans="1:14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</row>
    <row r="6334" spans="1:14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</row>
    <row r="6335" spans="1:14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</row>
    <row r="6336" spans="1:14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</row>
    <row r="6337" spans="1:14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</row>
    <row r="6338" spans="1:14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</row>
    <row r="6339" spans="1:14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</row>
    <row r="6340" spans="1:14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</row>
    <row r="6341" spans="1:14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</row>
    <row r="6342" spans="1:14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</row>
    <row r="6343" spans="1:14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</row>
    <row r="6344" spans="1:14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</row>
    <row r="6345" spans="1:14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</row>
    <row r="6346" spans="1:14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</row>
    <row r="6347" spans="1:14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</row>
    <row r="6348" spans="1:14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</row>
    <row r="6349" spans="1:14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</row>
    <row r="6350" spans="1:14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</row>
    <row r="6351" spans="1:14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</row>
    <row r="6352" spans="1:14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</row>
    <row r="6353" spans="1:14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</row>
    <row r="6354" spans="1:14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</row>
    <row r="6355" spans="1:14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</row>
    <row r="6356" spans="1:14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</row>
    <row r="6357" spans="1:14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</row>
    <row r="6358" spans="1:14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</row>
    <row r="6359" spans="1:14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</row>
    <row r="6360" spans="1:14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</row>
    <row r="6361" spans="1:14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</row>
    <row r="6362" spans="1:14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</row>
    <row r="6363" spans="1:14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</row>
    <row r="6364" spans="1:14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</row>
    <row r="6365" spans="1:14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</row>
    <row r="6366" spans="1:14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</row>
    <row r="6367" spans="1:14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</row>
    <row r="6368" spans="1:14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</row>
    <row r="6369" spans="1:14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</row>
    <row r="6370" spans="1:14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</row>
    <row r="6371" spans="1:14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</row>
    <row r="6372" spans="1:14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</row>
    <row r="6373" spans="1:14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</row>
    <row r="6374" spans="1:14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</row>
    <row r="6375" spans="1:14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</row>
    <row r="6376" spans="1:14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</row>
    <row r="6377" spans="1:14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</row>
    <row r="6378" spans="1:14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</row>
    <row r="6379" spans="1:14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</row>
    <row r="6380" spans="1:14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</row>
    <row r="6381" spans="1:14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</row>
    <row r="6382" spans="1:14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</row>
    <row r="6383" spans="1:14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</row>
    <row r="6384" spans="1:14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</row>
    <row r="6385" spans="1:14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</row>
    <row r="6386" spans="1:14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</row>
    <row r="6387" spans="1:14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</row>
    <row r="6388" spans="1:14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</row>
    <row r="6389" spans="1:14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</row>
    <row r="6390" spans="1:14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</row>
    <row r="6391" spans="1:14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</row>
    <row r="6392" spans="1:14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</row>
    <row r="6393" spans="1:14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</row>
    <row r="6394" spans="1:14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</row>
    <row r="6395" spans="1:14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</row>
    <row r="6396" spans="1:14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</row>
    <row r="6397" spans="1:14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</row>
    <row r="6398" spans="1:14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</row>
    <row r="6399" spans="1:14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</row>
    <row r="6400" spans="1:14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</row>
    <row r="6401" spans="1:14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</row>
    <row r="6402" spans="1:14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</row>
    <row r="6403" spans="1:14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</row>
    <row r="6404" spans="1:14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</row>
    <row r="6405" spans="1:14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</row>
    <row r="6406" spans="1:14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</row>
    <row r="6407" spans="1:14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</row>
    <row r="6408" spans="1:14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</row>
    <row r="6409" spans="1:14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</row>
    <row r="6410" spans="1:14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</row>
    <row r="6411" spans="1:14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</row>
    <row r="6412" spans="1:14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</row>
    <row r="6413" spans="1:14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</row>
    <row r="6414" spans="1:14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</row>
    <row r="6415" spans="1:14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</row>
    <row r="6416" spans="1:14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</row>
    <row r="6417" spans="1:14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</row>
    <row r="6418" spans="1:14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</row>
    <row r="6419" spans="1:14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</row>
    <row r="6420" spans="1:14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</row>
    <row r="6421" spans="1:14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</row>
    <row r="6422" spans="1:14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</row>
    <row r="6423" spans="1:14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</row>
    <row r="6424" spans="1:14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</row>
    <row r="6425" spans="1:14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</row>
    <row r="6426" spans="1:14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</row>
    <row r="6427" spans="1:14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</row>
    <row r="6428" spans="1:14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</row>
    <row r="6429" spans="1:14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</row>
    <row r="6430" spans="1:14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</row>
    <row r="6431" spans="1:14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</row>
    <row r="6432" spans="1:14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</row>
    <row r="6433" spans="1:14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</row>
    <row r="6434" spans="1:14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</row>
    <row r="6435" spans="1:14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</row>
    <row r="6436" spans="1:14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</row>
    <row r="6437" spans="1:14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</row>
    <row r="6438" spans="1:14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</row>
    <row r="6439" spans="1:14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</row>
    <row r="6440" spans="1:14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</row>
    <row r="6441" spans="1:14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</row>
    <row r="6442" spans="1:14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</row>
    <row r="6443" spans="1:14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</row>
    <row r="6444" spans="1:14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</row>
    <row r="6445" spans="1:14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</row>
    <row r="6446" spans="1:14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</row>
    <row r="6447" spans="1:14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</row>
    <row r="6448" spans="1:14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</row>
    <row r="6449" spans="1:14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</row>
    <row r="6450" spans="1:14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</row>
    <row r="6451" spans="1:14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</row>
    <row r="6452" spans="1:14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</row>
    <row r="6453" spans="1:14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</row>
    <row r="6454" spans="1:14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</row>
    <row r="6455" spans="1:14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</row>
    <row r="6456" spans="1:14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</row>
    <row r="6457" spans="1:14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</row>
    <row r="6458" spans="1:14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</row>
    <row r="6459" spans="1:14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</row>
    <row r="6460" spans="1:14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</row>
    <row r="6461" spans="1:14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</row>
    <row r="6462" spans="1:14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</row>
    <row r="6463" spans="1:14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</row>
    <row r="6464" spans="1:14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</row>
    <row r="6465" spans="1:14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</row>
    <row r="6466" spans="1:14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</row>
    <row r="6467" spans="1:14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</row>
    <row r="6468" spans="1:14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</row>
    <row r="6469" spans="1:14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</row>
    <row r="6470" spans="1:14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</row>
    <row r="6471" spans="1:14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</row>
    <row r="6472" spans="1:14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</row>
    <row r="6473" spans="1:14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</row>
    <row r="6474" spans="1:14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</row>
    <row r="6475" spans="1:14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</row>
    <row r="6476" spans="1:14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</row>
    <row r="6477" spans="1:14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</row>
    <row r="6478" spans="1:14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</row>
    <row r="6479" spans="1:14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</row>
    <row r="6480" spans="1:14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</row>
    <row r="6481" spans="1:14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</row>
    <row r="6482" spans="1:14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</row>
    <row r="6483" spans="1:14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</row>
    <row r="6484" spans="1:14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</row>
    <row r="6485" spans="1:14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</row>
    <row r="6486" spans="1:14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</row>
    <row r="6487" spans="1:14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</row>
    <row r="6488" spans="1:14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</row>
    <row r="6489" spans="1:14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</row>
    <row r="6490" spans="1:14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</row>
    <row r="6491" spans="1:14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</row>
    <row r="6492" spans="1:14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</row>
    <row r="6493" spans="1:14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</row>
    <row r="6494" spans="1:14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</row>
    <row r="6495" spans="1:14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</row>
    <row r="6496" spans="1:14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</row>
    <row r="6497" spans="1:14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</row>
    <row r="6498" spans="1:14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</row>
    <row r="6499" spans="1:14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</row>
    <row r="6500" spans="1:14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</row>
    <row r="6501" spans="1:14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</row>
    <row r="6502" spans="1:14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</row>
    <row r="6503" spans="1:14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</row>
    <row r="6504" spans="1:14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</row>
    <row r="6505" spans="1:14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</row>
    <row r="6506" spans="1:14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</row>
    <row r="6507" spans="1:14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</row>
    <row r="6508" spans="1:14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</row>
    <row r="6509" spans="1:14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</row>
    <row r="6510" spans="1:14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</row>
    <row r="6511" spans="1:14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</row>
    <row r="6512" spans="1:14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</row>
    <row r="6513" spans="1:14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</row>
    <row r="6514" spans="1:14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</row>
    <row r="6515" spans="1:14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</row>
    <row r="6516" spans="1:14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</row>
    <row r="6517" spans="1:14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</row>
    <row r="6518" spans="1:14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</row>
    <row r="6519" spans="1:14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</row>
    <row r="6520" spans="1:14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</row>
    <row r="6521" spans="1:14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</row>
    <row r="6522" spans="1:14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</row>
    <row r="6523" spans="1:14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</row>
    <row r="6524" spans="1:14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</row>
    <row r="6525" spans="1:14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</row>
    <row r="6526" spans="1:14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</row>
    <row r="6527" spans="1:14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</row>
    <row r="6528" spans="1:14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</row>
    <row r="6529" spans="1:14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</row>
    <row r="6530" spans="1:14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</row>
    <row r="6531" spans="1:14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</row>
    <row r="6532" spans="1:14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</row>
    <row r="6533" spans="1:14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</row>
    <row r="6534" spans="1:14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</row>
    <row r="6535" spans="1:14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</row>
    <row r="6536" spans="1:14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</row>
    <row r="6537" spans="1:14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</row>
    <row r="6538" spans="1:14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</row>
    <row r="6539" spans="1:14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</row>
    <row r="6540" spans="1:14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</row>
    <row r="6541" spans="1:14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</row>
    <row r="6542" spans="1:14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</row>
    <row r="6543" spans="1:14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</row>
    <row r="6544" spans="1:14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</row>
    <row r="6545" spans="1:14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</row>
    <row r="6546" spans="1:14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</row>
    <row r="6547" spans="1:14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</row>
    <row r="6548" spans="1:14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</row>
    <row r="6549" spans="1:14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</row>
    <row r="6550" spans="1:14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</row>
    <row r="6551" spans="1:14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</row>
    <row r="6552" spans="1:14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</row>
    <row r="6553" spans="1:14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</row>
    <row r="6554" spans="1:14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</row>
    <row r="6555" spans="1:14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</row>
    <row r="6556" spans="1:14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</row>
    <row r="6557" spans="1:14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</row>
    <row r="6558" spans="1:14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</row>
    <row r="6559" spans="1:14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</row>
    <row r="6560" spans="1:14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</row>
    <row r="6561" spans="1:14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</row>
    <row r="6562" spans="1:14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</row>
    <row r="6563" spans="1:14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</row>
    <row r="6564" spans="1:14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</row>
    <row r="6565" spans="1:14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</row>
    <row r="6566" spans="1:14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</row>
    <row r="6567" spans="1:14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</row>
    <row r="6568" spans="1:14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</row>
    <row r="6569" spans="1:14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</row>
    <row r="6570" spans="1:14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</row>
    <row r="6571" spans="1:14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</row>
    <row r="6572" spans="1:14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</row>
    <row r="6573" spans="1:14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</row>
    <row r="6574" spans="1:14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</row>
    <row r="6575" spans="1:14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</row>
    <row r="6576" spans="1:14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</row>
    <row r="6577" spans="1:14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</row>
    <row r="6578" spans="1:14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</row>
    <row r="6579" spans="1:14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</row>
    <row r="6580" spans="1:14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</row>
    <row r="6581" spans="1:14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</row>
    <row r="6582" spans="1:14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</row>
    <row r="6583" spans="1:14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</row>
    <row r="6584" spans="1:14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</row>
    <row r="6585" spans="1:14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</row>
    <row r="6586" spans="1:14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</row>
    <row r="6587" spans="1:14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</row>
    <row r="6588" spans="1:14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</row>
    <row r="6589" spans="1:14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</row>
    <row r="6590" spans="1:14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</row>
    <row r="6591" spans="1:14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</row>
    <row r="6592" spans="1:14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</row>
    <row r="6593" spans="1:14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</row>
    <row r="6594" spans="1:14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</row>
    <row r="6595" spans="1:14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</row>
    <row r="6596" spans="1:14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</row>
    <row r="6597" spans="1:14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</row>
    <row r="6598" spans="1:14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</row>
    <row r="6599" spans="1:14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</row>
    <row r="6600" spans="1:14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</row>
    <row r="6601" spans="1:14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</row>
    <row r="6602" spans="1:14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</row>
    <row r="6603" spans="1:14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</row>
    <row r="6604" spans="1:14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</row>
    <row r="6605" spans="1:14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</row>
    <row r="6606" spans="1:14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</row>
    <row r="6607" spans="1:14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</row>
    <row r="6608" spans="1:14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</row>
    <row r="6609" spans="1:14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</row>
    <row r="6610" spans="1:14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</row>
    <row r="6611" spans="1:14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</row>
    <row r="6612" spans="1:14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</row>
    <row r="6613" spans="1:14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</row>
    <row r="6614" spans="1:14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</row>
    <row r="6615" spans="1:14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</row>
    <row r="6616" spans="1:14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</row>
    <row r="6617" spans="1:14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</row>
    <row r="6618" spans="1:14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</row>
    <row r="6619" spans="1:14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</row>
    <row r="6620" spans="1:14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</row>
    <row r="6621" spans="1:14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</row>
    <row r="6622" spans="1:14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</row>
    <row r="6623" spans="1:14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</row>
    <row r="6624" spans="1:14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</row>
    <row r="6625" spans="1:14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</row>
    <row r="6626" spans="1:14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</row>
    <row r="6627" spans="1:14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</row>
    <row r="6628" spans="1:14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</row>
    <row r="6629" spans="1:14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</row>
    <row r="6630" spans="1:14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</row>
    <row r="6631" spans="1:14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</row>
    <row r="6632" spans="1:14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</row>
    <row r="6633" spans="1:14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</row>
    <row r="6634" spans="1:14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</row>
    <row r="6635" spans="1:14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</row>
    <row r="6636" spans="1:14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</row>
    <row r="6637" spans="1:14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</row>
    <row r="6638" spans="1:14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</row>
    <row r="6639" spans="1:14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</row>
    <row r="6640" spans="1:14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</row>
    <row r="6641" spans="1:14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</row>
    <row r="6642" spans="1:14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</row>
    <row r="6643" spans="1:14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</row>
    <row r="6644" spans="1:14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</row>
    <row r="6645" spans="1:14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</row>
    <row r="6646" spans="1:14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</row>
    <row r="6647" spans="1:14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</row>
    <row r="6648" spans="1:14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</row>
    <row r="6649" spans="1:14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</row>
    <row r="6650" spans="1:14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</row>
    <row r="6651" spans="1:14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</row>
    <row r="6652" spans="1:14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</row>
    <row r="6653" spans="1:14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</row>
    <row r="6654" spans="1:14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</row>
    <row r="6655" spans="1:14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</row>
    <row r="6656" spans="1:14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</row>
    <row r="6657" spans="1:14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</row>
    <row r="6658" spans="1:14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</row>
    <row r="6659" spans="1:14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</row>
    <row r="6660" spans="1:14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</row>
    <row r="6661" spans="1:14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</row>
    <row r="6662" spans="1:14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</row>
    <row r="6663" spans="1:14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</row>
    <row r="6664" spans="1:14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</row>
    <row r="6665" spans="1:14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</row>
    <row r="6666" spans="1:14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</row>
    <row r="6667" spans="1:14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</row>
    <row r="6668" spans="1:14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</row>
    <row r="6669" spans="1:14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</row>
    <row r="6670" spans="1:14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</row>
    <row r="6671" spans="1:14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</row>
    <row r="6672" spans="1:14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</row>
    <row r="6673" spans="1:14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</row>
    <row r="6674" spans="1:14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</row>
    <row r="6675" spans="1:14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</row>
    <row r="6676" spans="1:14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</row>
    <row r="6677" spans="1:14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</row>
    <row r="6678" spans="1:14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</row>
    <row r="6679" spans="1:14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</row>
    <row r="6680" spans="1:14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</row>
    <row r="6681" spans="1:14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</row>
    <row r="6682" spans="1:14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</row>
    <row r="6683" spans="1:14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</row>
    <row r="6684" spans="1:14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</row>
    <row r="6685" spans="1:14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</row>
    <row r="6686" spans="1:14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</row>
    <row r="6687" spans="1:14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</row>
    <row r="6688" spans="1:14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</row>
    <row r="6689" spans="1:14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</row>
    <row r="6690" spans="1:14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</row>
    <row r="6691" spans="1:14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</row>
    <row r="6692" spans="1:14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</row>
    <row r="6693" spans="1:14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</row>
    <row r="6694" spans="1:14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</row>
    <row r="6695" spans="1:14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</row>
    <row r="6696" spans="1:14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</row>
    <row r="6697" spans="1:14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</row>
    <row r="6698" spans="1:14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</row>
    <row r="6699" spans="1:14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</row>
    <row r="6700" spans="1:14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</row>
    <row r="6701" spans="1:14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</row>
    <row r="6702" spans="1:14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</row>
    <row r="6703" spans="1:14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</row>
    <row r="6704" spans="1:14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</row>
    <row r="6705" spans="1:14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</row>
    <row r="6706" spans="1:14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</row>
    <row r="6707" spans="1:14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</row>
    <row r="6708" spans="1:14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</row>
    <row r="6709" spans="1:14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</row>
    <row r="6710" spans="1:14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</row>
    <row r="6711" spans="1:14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</row>
    <row r="6712" spans="1:14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</row>
    <row r="6713" spans="1:14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</row>
    <row r="6714" spans="1:14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</row>
    <row r="6715" spans="1:14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</row>
    <row r="6716" spans="1:14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</row>
    <row r="6717" spans="1:14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</row>
    <row r="6718" spans="1:14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</row>
    <row r="6719" spans="1:14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</row>
    <row r="6720" spans="1:14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</row>
    <row r="6721" spans="1:14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</row>
    <row r="6722" spans="1:14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</row>
    <row r="6723" spans="1:14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</row>
    <row r="6724" spans="1:14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</row>
    <row r="6725" spans="1:14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</row>
    <row r="6726" spans="1:14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</row>
    <row r="6727" spans="1:14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</row>
    <row r="6728" spans="1:14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</row>
    <row r="6729" spans="1:14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</row>
    <row r="6730" spans="1:14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</row>
    <row r="6731" spans="1:14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</row>
    <row r="6732" spans="1:14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</row>
    <row r="6733" spans="1:14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</row>
    <row r="6734" spans="1:14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</row>
    <row r="6735" spans="1:14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</row>
    <row r="6736" spans="1:14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</row>
    <row r="6737" spans="1:14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</row>
    <row r="6738" spans="1:14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</row>
    <row r="6739" spans="1:14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</row>
    <row r="6740" spans="1:14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</row>
    <row r="6741" spans="1:14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</row>
    <row r="6742" spans="1:14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</row>
    <row r="6743" spans="1:14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</row>
    <row r="6744" spans="1:14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</row>
    <row r="6745" spans="1:14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</row>
    <row r="6746" spans="1:14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</row>
    <row r="6747" spans="1:14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</row>
    <row r="6748" spans="1:14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</row>
    <row r="6749" spans="1:14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</row>
    <row r="6750" spans="1:14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</row>
    <row r="6751" spans="1:14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</row>
    <row r="6752" spans="1:14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</row>
    <row r="6753" spans="1:14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</row>
    <row r="6754" spans="1:14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</row>
    <row r="6755" spans="1:14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</row>
    <row r="6756" spans="1:14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</row>
    <row r="6757" spans="1:14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</row>
    <row r="6758" spans="1:14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</row>
    <row r="6759" spans="1:14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</row>
    <row r="6760" spans="1:14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</row>
    <row r="6761" spans="1:14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</row>
    <row r="6762" spans="1:14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</row>
    <row r="6763" spans="1:14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</row>
    <row r="6764" spans="1:14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</row>
    <row r="6765" spans="1:14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</row>
    <row r="6766" spans="1:14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</row>
    <row r="6767" spans="1:14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</row>
    <row r="6768" spans="1:14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</row>
    <row r="6769" spans="1:14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</row>
    <row r="6770" spans="1:14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</row>
    <row r="6771" spans="1:14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</row>
    <row r="6772" spans="1:14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</row>
    <row r="6773" spans="1:14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</row>
    <row r="6774" spans="1:14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</row>
    <row r="6775" spans="1:14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</row>
    <row r="6776" spans="1:14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</row>
    <row r="6777" spans="1:14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</row>
    <row r="6778" spans="1:14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</row>
    <row r="6779" spans="1:14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</row>
    <row r="6780" spans="1:14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</row>
    <row r="6781" spans="1:14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</row>
    <row r="6782" spans="1:14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</row>
    <row r="6783" spans="1:14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</row>
    <row r="6784" spans="1:14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</row>
    <row r="6785" spans="1:14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</row>
    <row r="6786" spans="1:14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</row>
    <row r="6787" spans="1:14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</row>
    <row r="6788" spans="1:14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</row>
    <row r="6789" spans="1:14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</row>
    <row r="6790" spans="1:14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</row>
    <row r="6791" spans="1:14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</row>
    <row r="6792" spans="1:14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</row>
    <row r="6793" spans="1:14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</row>
    <row r="6794" spans="1:14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</row>
    <row r="6795" spans="1:14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</row>
    <row r="6796" spans="1:14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</row>
    <row r="6797" spans="1:14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</row>
    <row r="6798" spans="1:14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</row>
    <row r="6799" spans="1:14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</row>
    <row r="6800" spans="1:14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</row>
    <row r="6801" spans="1:14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</row>
    <row r="6802" spans="1:14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</row>
    <row r="6803" spans="1:14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</row>
    <row r="6804" spans="1:14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</row>
    <row r="6805" spans="1:14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</row>
    <row r="6806" spans="1:14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</row>
    <row r="6807" spans="1:14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</row>
    <row r="6808" spans="1:14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</row>
    <row r="6809" spans="1:14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</row>
    <row r="6810" spans="1:14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</row>
    <row r="6811" spans="1:14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</row>
    <row r="6812" spans="1:14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</row>
    <row r="6813" spans="1:14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</row>
    <row r="6814" spans="1:14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</row>
    <row r="6815" spans="1:14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</row>
    <row r="6816" spans="1:14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</row>
    <row r="6817" spans="1:14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</row>
    <row r="6818" spans="1:14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</row>
    <row r="6819" spans="1:14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</row>
    <row r="6820" spans="1:14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</row>
    <row r="6821" spans="1:14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</row>
    <row r="6822" spans="1:14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</row>
    <row r="6823" spans="1:14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</row>
    <row r="6824" spans="1:14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</row>
    <row r="6825" spans="1:14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</row>
    <row r="6826" spans="1:14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</row>
    <row r="6827" spans="1:14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</row>
    <row r="6828" spans="1:14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</row>
    <row r="6829" spans="1:14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</row>
    <row r="6830" spans="1:14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</row>
    <row r="6831" spans="1:14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</row>
    <row r="6832" spans="1:14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</row>
    <row r="6833" spans="1:14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</row>
    <row r="6834" spans="1:14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</row>
    <row r="6835" spans="1:14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</row>
    <row r="6836" spans="1:14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</row>
    <row r="6837" spans="1:14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</row>
    <row r="6838" spans="1:14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</row>
    <row r="6839" spans="1:14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</row>
    <row r="6840" spans="1:14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</row>
    <row r="6841" spans="1:14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</row>
    <row r="6842" spans="1:14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</row>
    <row r="6843" spans="1:14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</row>
    <row r="6844" spans="1:14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</row>
    <row r="6845" spans="1:14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</row>
    <row r="6846" spans="1:14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</row>
    <row r="6847" spans="1:14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</row>
    <row r="6848" spans="1:14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</row>
    <row r="6849" spans="1:14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</row>
    <row r="6850" spans="1:14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</row>
    <row r="6851" spans="1:14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</row>
    <row r="6852" spans="1:14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</row>
    <row r="6853" spans="1:14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</row>
    <row r="6854" spans="1:14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</row>
    <row r="6855" spans="1:14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</row>
    <row r="6856" spans="1:14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</row>
    <row r="6857" spans="1:14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</row>
    <row r="6858" spans="1:14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</row>
    <row r="6859" spans="1:14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</row>
    <row r="6860" spans="1:14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</row>
    <row r="6861" spans="1:14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</row>
    <row r="6862" spans="1:14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</row>
    <row r="6863" spans="1:14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</row>
    <row r="6864" spans="1:14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</row>
    <row r="6865" spans="1:14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</row>
    <row r="6866" spans="1:14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</row>
    <row r="6867" spans="1:14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</row>
    <row r="6868" spans="1:14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</row>
    <row r="6869" spans="1:14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</row>
    <row r="6870" spans="1:14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</row>
    <row r="6871" spans="1:14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</row>
    <row r="6872" spans="1:14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</row>
    <row r="6873" spans="1:14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</row>
    <row r="6874" spans="1:14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</row>
    <row r="6875" spans="1:14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</row>
    <row r="6876" spans="1:14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</row>
    <row r="6877" spans="1:14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</row>
    <row r="6878" spans="1:14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</row>
    <row r="6879" spans="1:14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</row>
    <row r="6880" spans="1:14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</row>
    <row r="6881" spans="1:14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</row>
    <row r="6882" spans="1:14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</row>
    <row r="6883" spans="1:14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</row>
    <row r="6884" spans="1:14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</row>
    <row r="6885" spans="1:14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</row>
    <row r="6886" spans="1:14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</row>
    <row r="6887" spans="1:14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</row>
    <row r="6888" spans="1:14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</row>
    <row r="6889" spans="1:14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</row>
    <row r="6890" spans="1:14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</row>
    <row r="6891" spans="1:14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</row>
    <row r="6892" spans="1:14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</row>
    <row r="6893" spans="1:14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</row>
    <row r="6894" spans="1:14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</row>
    <row r="6895" spans="1:14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</row>
    <row r="6896" spans="1:14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</row>
    <row r="6897" spans="1:14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</row>
    <row r="6898" spans="1:14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</row>
    <row r="6899" spans="1:14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</row>
    <row r="6900" spans="1:14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</row>
    <row r="6901" spans="1:14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</row>
    <row r="6902" spans="1:14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</row>
    <row r="6903" spans="1:14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</row>
    <row r="6904" spans="1:14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</row>
    <row r="6905" spans="1:14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</row>
    <row r="6906" spans="1:14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</row>
    <row r="6907" spans="1:14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</row>
    <row r="6908" spans="1:14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</row>
    <row r="6909" spans="1:14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</row>
    <row r="6910" spans="1:14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</row>
    <row r="6911" spans="1:14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</row>
    <row r="6912" spans="1:14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</row>
    <row r="6913" spans="1:14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</row>
    <row r="6914" spans="1:14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</row>
    <row r="6915" spans="1:14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</row>
    <row r="6916" spans="1:14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</row>
    <row r="6917" spans="1:14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</row>
    <row r="6918" spans="1:14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</row>
    <row r="6919" spans="1:14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</row>
    <row r="6920" spans="1:14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</row>
    <row r="6921" spans="1:14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</row>
    <row r="6922" spans="1:14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</row>
    <row r="6923" spans="1:14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</row>
    <row r="6924" spans="1:14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</row>
    <row r="6925" spans="1:14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</row>
    <row r="6926" spans="1:14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</row>
    <row r="6927" spans="1:14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</row>
    <row r="6928" spans="1:14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</row>
    <row r="6929" spans="1:14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</row>
    <row r="6930" spans="1:14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</row>
    <row r="6931" spans="1:14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</row>
    <row r="6932" spans="1:14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</row>
    <row r="6933" spans="1:14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</row>
    <row r="6934" spans="1:14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</row>
    <row r="6935" spans="1:14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</row>
    <row r="6936" spans="1:14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</row>
    <row r="6937" spans="1:14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</row>
    <row r="6938" spans="1:14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</row>
    <row r="6939" spans="1:14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</row>
    <row r="6940" spans="1:14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</row>
    <row r="6941" spans="1:14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</row>
    <row r="6942" spans="1:14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</row>
    <row r="6943" spans="1:14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</row>
    <row r="6944" spans="1:14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</row>
    <row r="6945" spans="1:14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</row>
    <row r="6946" spans="1:14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</row>
    <row r="6947" spans="1:14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</row>
    <row r="6948" spans="1:14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</row>
    <row r="6949" spans="1:14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</row>
    <row r="6950" spans="1:14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</row>
    <row r="6951" spans="1:14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</row>
    <row r="6952" spans="1:14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</row>
    <row r="6953" spans="1:14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</row>
    <row r="6954" spans="1:14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</row>
    <row r="6955" spans="1:14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</row>
    <row r="6956" spans="1:14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</row>
    <row r="6957" spans="1:14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</row>
    <row r="6958" spans="1:14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</row>
    <row r="6959" spans="1:14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</row>
    <row r="6960" spans="1:14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</row>
    <row r="6961" spans="1:14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</row>
    <row r="6962" spans="1:14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</row>
    <row r="6963" spans="1:14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</row>
    <row r="6964" spans="1:14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</row>
    <row r="6965" spans="1:14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</row>
    <row r="6966" spans="1:14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</row>
    <row r="6967" spans="1:14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</row>
    <row r="6968" spans="1:14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</row>
    <row r="6969" spans="1:14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</row>
    <row r="6970" spans="1:14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</row>
    <row r="6971" spans="1:14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</row>
    <row r="6972" spans="1:14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</row>
    <row r="6973" spans="1:14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</row>
    <row r="6974" spans="1:14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</row>
    <row r="6975" spans="1:14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</row>
    <row r="6976" spans="1:14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</row>
    <row r="6977" spans="1:14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</row>
    <row r="6978" spans="1:14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</row>
    <row r="6979" spans="1:14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</row>
    <row r="6980" spans="1:14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</row>
    <row r="6981" spans="1:14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</row>
    <row r="6982" spans="1:14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</row>
    <row r="6983" spans="1:14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</row>
    <row r="6984" spans="1:14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</row>
    <row r="6985" spans="1:14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</row>
    <row r="6986" spans="1:14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</row>
    <row r="6987" spans="1:14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</row>
    <row r="6988" spans="1:14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</row>
    <row r="6989" spans="1:14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</row>
    <row r="6990" spans="1:14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</row>
    <row r="6991" spans="1:14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</row>
    <row r="6992" spans="1:14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</row>
    <row r="6993" spans="1:14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</row>
    <row r="6994" spans="1:14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</row>
    <row r="6995" spans="1:14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</row>
    <row r="6996" spans="1:14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</row>
    <row r="6997" spans="1:14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</row>
    <row r="6998" spans="1:14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</row>
    <row r="6999" spans="1:14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</row>
    <row r="7000" spans="1:14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</row>
    <row r="7001" spans="1:14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</row>
    <row r="7002" spans="1:14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</row>
    <row r="7003" spans="1:14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</row>
    <row r="7004" spans="1:14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</row>
    <row r="7005" spans="1:14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</row>
    <row r="7006" spans="1:14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</row>
    <row r="7007" spans="1:14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</row>
    <row r="7008" spans="1:14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</row>
    <row r="7009" spans="1:14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</row>
    <row r="7010" spans="1:14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</row>
    <row r="7011" spans="1:14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</row>
    <row r="7012" spans="1:14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</row>
    <row r="7013" spans="1:14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</row>
    <row r="7014" spans="1:14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</row>
    <row r="7015" spans="1:14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</row>
    <row r="7016" spans="1:14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</row>
    <row r="7017" spans="1:14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</row>
    <row r="7018" spans="1:14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</row>
    <row r="7019" spans="1:14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</row>
    <row r="7020" spans="1:14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</row>
    <row r="7021" spans="1:14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</row>
    <row r="7022" spans="1:14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</row>
    <row r="7023" spans="1:14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</row>
    <row r="7024" spans="1:14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</row>
    <row r="7025" spans="1:14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</row>
    <row r="7026" spans="1:14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</row>
    <row r="7027" spans="1:14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</row>
    <row r="7028" spans="1:14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</row>
    <row r="7029" spans="1:14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</row>
    <row r="7030" spans="1:14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</row>
    <row r="7031" spans="1:14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</row>
    <row r="7032" spans="1:14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</row>
    <row r="7033" spans="1:14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</row>
    <row r="7034" spans="1:14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</row>
    <row r="7035" spans="1:14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</row>
    <row r="7036" spans="1:14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</row>
    <row r="7037" spans="1:14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</row>
    <row r="7038" spans="1:14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</row>
    <row r="7039" spans="1:14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</row>
    <row r="7040" spans="1:14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</row>
    <row r="7041" spans="1:14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</row>
    <row r="7042" spans="1:14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</row>
    <row r="7043" spans="1:14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</row>
    <row r="7044" spans="1:14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</row>
    <row r="7045" spans="1:14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</row>
    <row r="7046" spans="1:14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</row>
    <row r="7047" spans="1:14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</row>
    <row r="7048" spans="1:14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</row>
    <row r="7049" spans="1:14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</row>
    <row r="7050" spans="1:14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</row>
    <row r="7051" spans="1:14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</row>
    <row r="7052" spans="1:14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</row>
    <row r="7053" spans="1:14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</row>
    <row r="7054" spans="1:14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</row>
    <row r="7055" spans="1:14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</row>
    <row r="7056" spans="1:14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</row>
    <row r="7057" spans="1:14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</row>
    <row r="7058" spans="1:14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</row>
    <row r="7059" spans="1:14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</row>
    <row r="7060" spans="1:14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</row>
    <row r="7061" spans="1:14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</row>
    <row r="7062" spans="1:14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</row>
    <row r="7063" spans="1:14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</row>
    <row r="7064" spans="1:14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</row>
    <row r="7065" spans="1:14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</row>
    <row r="7066" spans="1:14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</row>
    <row r="7067" spans="1:14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</row>
    <row r="7068" spans="1:14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</row>
    <row r="7069" spans="1:14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</row>
    <row r="7070" spans="1:14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</row>
    <row r="7071" spans="1:14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</row>
    <row r="7072" spans="1:14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</row>
    <row r="7073" spans="1:14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</row>
    <row r="7074" spans="1:14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</row>
    <row r="7075" spans="1:14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</row>
    <row r="7076" spans="1:14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</row>
    <row r="7077" spans="1:14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</row>
    <row r="7078" spans="1:14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</row>
    <row r="7079" spans="1:14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</row>
    <row r="7080" spans="1:14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</row>
    <row r="7081" spans="1:14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</row>
    <row r="7082" spans="1:14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</row>
    <row r="7083" spans="1:14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</row>
    <row r="7084" spans="1:14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</row>
    <row r="7085" spans="1:14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</row>
    <row r="7086" spans="1:14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</row>
    <row r="7087" spans="1:14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</row>
    <row r="7088" spans="1:14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</row>
    <row r="7089" spans="1:14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</row>
    <row r="7090" spans="1:14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</row>
    <row r="7091" spans="1:14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</row>
    <row r="7092" spans="1:14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</row>
    <row r="7093" spans="1:14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</row>
    <row r="7094" spans="1:14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</row>
    <row r="7095" spans="1:14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</row>
    <row r="7096" spans="1:14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</row>
    <row r="7097" spans="1:14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</row>
    <row r="7098" spans="1:14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</row>
    <row r="7099" spans="1:14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</row>
    <row r="7100" spans="1:14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</row>
    <row r="7101" spans="1:14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</row>
    <row r="7102" spans="1:14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</row>
    <row r="7103" spans="1:14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</row>
    <row r="7104" spans="1:14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</row>
    <row r="7105" spans="1:14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</row>
    <row r="7106" spans="1:14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</row>
    <row r="7107" spans="1:14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</row>
    <row r="7108" spans="1:14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</row>
    <row r="7109" spans="1:14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</row>
    <row r="7110" spans="1:14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</row>
    <row r="7111" spans="1:14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</row>
    <row r="7112" spans="1:14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</row>
    <row r="7113" spans="1:14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</row>
    <row r="7114" spans="1:14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</row>
    <row r="7115" spans="1:14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</row>
    <row r="7116" spans="1:14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</row>
    <row r="7117" spans="1:14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</row>
    <row r="7118" spans="1:14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</row>
    <row r="7119" spans="1:14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</row>
    <row r="7120" spans="1:14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</row>
    <row r="7121" spans="1:14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</row>
    <row r="7122" spans="1:14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</row>
    <row r="7123" spans="1:14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</row>
    <row r="7124" spans="1:14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</row>
    <row r="7125" spans="1:14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</row>
    <row r="7126" spans="1:14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</row>
    <row r="7127" spans="1:14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</row>
    <row r="7128" spans="1:14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</row>
    <row r="7129" spans="1:14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</row>
    <row r="7130" spans="1:14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</row>
    <row r="7131" spans="1:14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</row>
    <row r="7132" spans="1:14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</row>
    <row r="7133" spans="1:14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</row>
    <row r="7134" spans="1:14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</row>
    <row r="7135" spans="1:14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</row>
    <row r="7136" spans="1:14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</row>
    <row r="7137" spans="1:14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</row>
    <row r="7138" spans="1:14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</row>
    <row r="7139" spans="1:14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</row>
    <row r="7140" spans="1:14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</row>
    <row r="7141" spans="1:14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</row>
    <row r="7142" spans="1:14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</row>
    <row r="7143" spans="1:14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</row>
    <row r="7144" spans="1:14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</row>
    <row r="7145" spans="1:14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</row>
    <row r="7146" spans="1:14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</row>
    <row r="7147" spans="1:14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</row>
    <row r="7148" spans="1:14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</row>
    <row r="7149" spans="1:14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</row>
    <row r="7150" spans="1:14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</row>
    <row r="7151" spans="1:14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</row>
    <row r="7152" spans="1:14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</row>
    <row r="7153" spans="1:14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</row>
    <row r="7154" spans="1:14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</row>
    <row r="7155" spans="1:14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</row>
    <row r="7156" spans="1:14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</row>
    <row r="7157" spans="1:14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</row>
    <row r="7158" spans="1:14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</row>
    <row r="7159" spans="1:14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</row>
    <row r="7160" spans="1:14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</row>
    <row r="7161" spans="1:14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</row>
    <row r="7162" spans="1:14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</row>
    <row r="7163" spans="1:14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</row>
    <row r="7164" spans="1:14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</row>
    <row r="7165" spans="1:14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</row>
    <row r="7166" spans="1:14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</row>
    <row r="7167" spans="1:14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</row>
    <row r="7168" spans="1:14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</row>
    <row r="7169" spans="1:14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</row>
    <row r="7170" spans="1:14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</row>
    <row r="7171" spans="1:14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</row>
    <row r="7172" spans="1:14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</row>
    <row r="7173" spans="1:14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</row>
    <row r="7174" spans="1:14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</row>
    <row r="7175" spans="1:14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</row>
    <row r="7176" spans="1:14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</row>
    <row r="7177" spans="1:14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</row>
    <row r="7178" spans="1:14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</row>
    <row r="7179" spans="1:14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</row>
    <row r="7180" spans="1:14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</row>
    <row r="7181" spans="1:14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</row>
    <row r="7182" spans="1:14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</row>
    <row r="7183" spans="1:14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</row>
    <row r="7184" spans="1:14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</row>
    <row r="7185" spans="1:14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</row>
    <row r="7186" spans="1:14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</row>
    <row r="7187" spans="1:14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</row>
    <row r="7188" spans="1:14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</row>
    <row r="7189" spans="1:14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</row>
    <row r="7190" spans="1:14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</row>
    <row r="7191" spans="1:14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</row>
    <row r="7192" spans="1:14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</row>
    <row r="7193" spans="1:14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</row>
    <row r="7194" spans="1:14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</row>
    <row r="7195" spans="1:14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</row>
    <row r="7196" spans="1:14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</row>
    <row r="7197" spans="1:14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</row>
    <row r="7198" spans="1:14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</row>
    <row r="7199" spans="1:14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</row>
    <row r="7200" spans="1:14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</row>
    <row r="7201" spans="1:14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</row>
    <row r="7202" spans="1:14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</row>
    <row r="7203" spans="1:14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</row>
    <row r="7204" spans="1:14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</row>
    <row r="7205" spans="1:14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</row>
    <row r="7206" spans="1:14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</row>
    <row r="7207" spans="1:14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</row>
    <row r="7208" spans="1:14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</row>
    <row r="7209" spans="1:14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</row>
    <row r="7210" spans="1:14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</row>
    <row r="7211" spans="1:14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</row>
    <row r="7212" spans="1:14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</row>
    <row r="7213" spans="1:14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</row>
    <row r="7214" spans="1:14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</row>
    <row r="7215" spans="1:14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</row>
    <row r="7216" spans="1:14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</row>
    <row r="7217" spans="1:14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</row>
    <row r="7218" spans="1:14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</row>
    <row r="7219" spans="1:14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</row>
    <row r="7220" spans="1:14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</row>
    <row r="7221" spans="1:14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</row>
    <row r="7222" spans="1:14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</row>
    <row r="7223" spans="1:14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</row>
    <row r="7224" spans="1:14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</row>
    <row r="7225" spans="1:14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</row>
    <row r="7226" spans="1:14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</row>
    <row r="7227" spans="1:14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</row>
    <row r="7228" spans="1:14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</row>
    <row r="7229" spans="1:14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</row>
    <row r="7230" spans="1:14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</row>
    <row r="7231" spans="1:14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</row>
    <row r="7232" spans="1:14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</row>
    <row r="7233" spans="1:14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</row>
    <row r="7234" spans="1:14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</row>
    <row r="7235" spans="1:14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</row>
    <row r="7236" spans="1:14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</row>
    <row r="7237" spans="1:14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</row>
    <row r="7238" spans="1:14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</row>
    <row r="7239" spans="1:14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</row>
    <row r="7240" spans="1:14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</row>
    <row r="7241" spans="1:14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</row>
    <row r="7242" spans="1:14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</row>
    <row r="7243" spans="1:14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</row>
    <row r="7244" spans="1:14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</row>
    <row r="7245" spans="1:14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</row>
    <row r="7246" spans="1:14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</row>
    <row r="7247" spans="1:14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</row>
    <row r="7248" spans="1:14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</row>
    <row r="7249" spans="1:14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</row>
    <row r="7250" spans="1:14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</row>
    <row r="7251" spans="1:14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</row>
    <row r="7252" spans="1:14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</row>
    <row r="7253" spans="1:14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</row>
    <row r="7254" spans="1:14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</row>
    <row r="7255" spans="1:14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</row>
    <row r="7256" spans="1:14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</row>
    <row r="7257" spans="1:14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</row>
    <row r="7258" spans="1:14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</row>
    <row r="7259" spans="1:14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</row>
    <row r="7260" spans="1:14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</row>
    <row r="7261" spans="1:14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</row>
    <row r="7262" spans="1:14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</row>
    <row r="7263" spans="1:14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</row>
    <row r="7264" spans="1:14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</row>
    <row r="7265" spans="1:14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</row>
    <row r="7266" spans="1:14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</row>
    <row r="7267" spans="1:14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</row>
    <row r="7268" spans="1:14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</row>
    <row r="7269" spans="1:14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</row>
    <row r="7270" spans="1:14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</row>
    <row r="7271" spans="1:14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</row>
    <row r="7272" spans="1:14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</row>
    <row r="7273" spans="1:14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</row>
    <row r="7274" spans="1:14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</row>
    <row r="7275" spans="1:14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</row>
    <row r="7276" spans="1:14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</row>
    <row r="7277" spans="1:14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</row>
    <row r="7278" spans="1:14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</row>
    <row r="7279" spans="1:14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</row>
    <row r="7280" spans="1:14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</row>
    <row r="7281" spans="1:14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</row>
    <row r="7282" spans="1:14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</row>
    <row r="7283" spans="1:14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</row>
    <row r="7284" spans="1:14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</row>
    <row r="7285" spans="1:14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</row>
    <row r="7286" spans="1:14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</row>
    <row r="7287" spans="1:14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</row>
    <row r="7288" spans="1:14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</row>
    <row r="7289" spans="1:14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</row>
    <row r="7290" spans="1:14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</row>
    <row r="7291" spans="1:14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</row>
    <row r="7292" spans="1:14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</row>
    <row r="7293" spans="1:14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</row>
    <row r="7294" spans="1:14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</row>
    <row r="7295" spans="1:14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</row>
    <row r="7296" spans="1:14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</row>
    <row r="7297" spans="1:14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</row>
    <row r="7298" spans="1:14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</row>
    <row r="7299" spans="1:14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</row>
    <row r="7300" spans="1:14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</row>
    <row r="7301" spans="1:14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</row>
    <row r="7302" spans="1:14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</row>
    <row r="7303" spans="1:14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</row>
    <row r="7304" spans="1:14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</row>
    <row r="7305" spans="1:14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</row>
    <row r="7306" spans="1:14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</row>
    <row r="7307" spans="1:14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</row>
    <row r="7308" spans="1:14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</row>
    <row r="7309" spans="1:14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</row>
    <row r="7310" spans="1:14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</row>
    <row r="7311" spans="1:14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</row>
    <row r="7312" spans="1:14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</row>
    <row r="7313" spans="1:14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</row>
    <row r="7314" spans="1:14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</row>
    <row r="7315" spans="1:14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</row>
    <row r="7316" spans="1:14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</row>
    <row r="7317" spans="1:14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</row>
    <row r="7318" spans="1:14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</row>
    <row r="7319" spans="1:14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</row>
    <row r="7320" spans="1:14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</row>
    <row r="7321" spans="1:14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</row>
    <row r="7322" spans="1:14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</row>
    <row r="7323" spans="1:14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</row>
    <row r="7324" spans="1:14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</row>
    <row r="7325" spans="1:14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</row>
    <row r="7326" spans="1:14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</row>
    <row r="7327" spans="1:14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</row>
    <row r="7328" spans="1:14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</row>
    <row r="7329" spans="1:14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</row>
    <row r="7330" spans="1:14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</row>
    <row r="7331" spans="1:14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</row>
    <row r="7332" spans="1:14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</row>
    <row r="7333" spans="1:14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</row>
    <row r="7334" spans="1:14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</row>
    <row r="7335" spans="1:14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</row>
    <row r="7336" spans="1:14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</row>
    <row r="7337" spans="1:14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</row>
    <row r="7338" spans="1:14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</row>
    <row r="7339" spans="1:14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</row>
    <row r="7340" spans="1:14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</row>
    <row r="7341" spans="1:14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</row>
    <row r="7342" spans="1:14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</row>
    <row r="7343" spans="1:14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</row>
    <row r="7344" spans="1:14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</row>
    <row r="7345" spans="1:14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</row>
    <row r="7346" spans="1:14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</row>
    <row r="7347" spans="1:14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</row>
    <row r="7348" spans="1:14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</row>
    <row r="7349" spans="1:14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</row>
    <row r="7350" spans="1:14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</row>
    <row r="7351" spans="1:14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</row>
    <row r="7352" spans="1:14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</row>
    <row r="7353" spans="1:14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</row>
    <row r="7354" spans="1:14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</row>
    <row r="7355" spans="1:14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</row>
    <row r="7356" spans="1:14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</row>
    <row r="7357" spans="1:14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</row>
    <row r="7358" spans="1:14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</row>
    <row r="7359" spans="1:14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</row>
    <row r="7360" spans="1:14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</row>
    <row r="7361" spans="1:14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</row>
    <row r="7362" spans="1:14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</row>
    <row r="7363" spans="1:14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</row>
    <row r="7364" spans="1:14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</row>
    <row r="7365" spans="1:14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</row>
    <row r="7366" spans="1:14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</row>
    <row r="7367" spans="1:14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</row>
    <row r="7368" spans="1:14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</row>
    <row r="7369" spans="1:14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</row>
    <row r="7370" spans="1:14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</row>
    <row r="7371" spans="1:14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</row>
    <row r="7372" spans="1:14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</row>
    <row r="7373" spans="1:14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</row>
    <row r="7374" spans="1:14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</row>
    <row r="7375" spans="1:14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</row>
    <row r="7376" spans="1:14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</row>
    <row r="7377" spans="1:14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</row>
    <row r="7378" spans="1:14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</row>
    <row r="7379" spans="1:14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</row>
    <row r="7380" spans="1:14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</row>
    <row r="7381" spans="1:14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</row>
    <row r="7382" spans="1:14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</row>
    <row r="7383" spans="1:14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</row>
    <row r="7384" spans="1:14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</row>
    <row r="7385" spans="1:14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</row>
    <row r="7386" spans="1:14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</row>
    <row r="7387" spans="1:14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</row>
    <row r="7388" spans="1:14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</row>
    <row r="7389" spans="1:14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</row>
    <row r="7390" spans="1:14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</row>
    <row r="7391" spans="1:14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</row>
    <row r="7392" spans="1:14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</row>
    <row r="7393" spans="1:14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</row>
    <row r="7394" spans="1:14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</row>
    <row r="7395" spans="1:14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</row>
    <row r="7396" spans="1:14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</row>
    <row r="7397" spans="1:14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</row>
    <row r="7398" spans="1:14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</row>
    <row r="7399" spans="1:14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</row>
    <row r="7400" spans="1:14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</row>
    <row r="7401" spans="1:14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</row>
    <row r="7402" spans="1:14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</row>
    <row r="7403" spans="1:14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</row>
    <row r="7404" spans="1:14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</row>
    <row r="7405" spans="1:14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</row>
    <row r="7406" spans="1:14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</row>
    <row r="7407" spans="1:14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</row>
    <row r="7408" spans="1:14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</row>
    <row r="7409" spans="1:14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</row>
    <row r="7410" spans="1:14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</row>
    <row r="7411" spans="1:14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</row>
    <row r="7412" spans="1:14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</row>
    <row r="7413" spans="1:14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</row>
    <row r="7414" spans="1:14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</row>
    <row r="7415" spans="1:14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</row>
    <row r="7416" spans="1:14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</row>
    <row r="7417" spans="1:14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</row>
    <row r="7418" spans="1:14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</row>
    <row r="7419" spans="1:14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</row>
    <row r="7420" spans="1:14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</row>
    <row r="7421" spans="1:14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</row>
    <row r="7422" spans="1:14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</row>
    <row r="7423" spans="1:14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</row>
    <row r="7424" spans="1:14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</row>
    <row r="7425" spans="1:14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</row>
    <row r="7426" spans="1:14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</row>
    <row r="7427" spans="1:14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</row>
    <row r="7428" spans="1:14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</row>
    <row r="7429" spans="1:14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</row>
    <row r="7430" spans="1:14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</row>
    <row r="7431" spans="1:14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</row>
    <row r="7432" spans="1:14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</row>
    <row r="7433" spans="1:14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</row>
    <row r="7434" spans="1:14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</row>
    <row r="7435" spans="1:14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</row>
    <row r="7436" spans="1:14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</row>
    <row r="7437" spans="1:14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</row>
    <row r="7438" spans="1:14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</row>
    <row r="7439" spans="1:14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</row>
    <row r="7440" spans="1:14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</row>
    <row r="7441" spans="1:14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</row>
    <row r="7442" spans="1:14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</row>
    <row r="7443" spans="1:14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</row>
    <row r="7444" spans="1:14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</row>
    <row r="7445" spans="1:14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</row>
    <row r="7446" spans="1:14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</row>
    <row r="7447" spans="1:14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</row>
    <row r="7448" spans="1:14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</row>
    <row r="7449" spans="1:14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</row>
    <row r="7450" spans="1:14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</row>
    <row r="7451" spans="1:14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</row>
    <row r="7452" spans="1:14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</row>
    <row r="7453" spans="1:14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</row>
    <row r="7454" spans="1:14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</row>
    <row r="7455" spans="1:14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</row>
    <row r="7456" spans="1:14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</row>
    <row r="7457" spans="1:14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</row>
    <row r="7458" spans="1:14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</row>
    <row r="7459" spans="1:14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</row>
    <row r="7460" spans="1:14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</row>
    <row r="7461" spans="1:14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</row>
    <row r="7462" spans="1:14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</row>
    <row r="7463" spans="1:14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</row>
    <row r="7464" spans="1:14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</row>
    <row r="7465" spans="1:14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</row>
    <row r="7466" spans="1:14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</row>
    <row r="7467" spans="1:14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</row>
    <row r="7468" spans="1:14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</row>
    <row r="7469" spans="1:14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</row>
    <row r="7470" spans="1:14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</row>
    <row r="7471" spans="1:14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</row>
    <row r="7472" spans="1:14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</row>
    <row r="7473" spans="1:14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</row>
    <row r="7474" spans="1:14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</row>
    <row r="7475" spans="1:14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</row>
    <row r="7476" spans="1:14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</row>
    <row r="7477" spans="1:14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</row>
    <row r="7478" spans="1:14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</row>
    <row r="7479" spans="1:14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</row>
    <row r="7480" spans="1:14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</row>
    <row r="7481" spans="1:14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</row>
    <row r="7482" spans="1:14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</row>
    <row r="7483" spans="1:14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</row>
    <row r="7484" spans="1:14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</row>
    <row r="7485" spans="1:14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</row>
    <row r="7486" spans="1:14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</row>
    <row r="7487" spans="1:14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</row>
    <row r="7488" spans="1:14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</row>
    <row r="7489" spans="1:14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</row>
    <row r="7490" spans="1:14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</row>
    <row r="7491" spans="1:14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</row>
    <row r="7492" spans="1:14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</row>
    <row r="7493" spans="1:14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</row>
    <row r="7494" spans="1:14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</row>
    <row r="7495" spans="1:14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</row>
    <row r="7496" spans="1:14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</row>
    <row r="7497" spans="1:14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</row>
    <row r="7498" spans="1:14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</row>
    <row r="7499" spans="1:14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</row>
    <row r="7500" spans="1:14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</row>
    <row r="7501" spans="1:14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</row>
    <row r="7502" spans="1:14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</row>
    <row r="7503" spans="1:14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</row>
    <row r="7504" spans="1:14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</row>
    <row r="7505" spans="1:14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</row>
    <row r="7506" spans="1:14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</row>
    <row r="7507" spans="1:14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</row>
    <row r="7508" spans="1:14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</row>
    <row r="7509" spans="1:14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</row>
    <row r="7510" spans="1:14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</row>
    <row r="7511" spans="1:14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</row>
    <row r="7512" spans="1:14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</row>
    <row r="7513" spans="1:14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</row>
    <row r="7514" spans="1:14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</row>
    <row r="7515" spans="1:14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</row>
    <row r="7516" spans="1:14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</row>
    <row r="7517" spans="1:14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</row>
    <row r="7518" spans="1:14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</row>
    <row r="7519" spans="1:14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</row>
    <row r="7520" spans="1:14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</row>
    <row r="7521" spans="1:14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</row>
    <row r="7522" spans="1:14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</row>
    <row r="7523" spans="1:14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</row>
    <row r="7524" spans="1:14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</row>
    <row r="7525" spans="1:14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</row>
    <row r="7526" spans="1:14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</row>
    <row r="7527" spans="1:14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</row>
    <row r="7528" spans="1:14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</row>
    <row r="7529" spans="1:14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</row>
    <row r="7530" spans="1:14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</row>
    <row r="7531" spans="1:14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</row>
    <row r="7532" spans="1:14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</row>
    <row r="7533" spans="1:14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</row>
    <row r="7534" spans="1:14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</row>
    <row r="7535" spans="1:14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</row>
    <row r="7536" spans="1:14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</row>
    <row r="7537" spans="1:14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</row>
    <row r="7538" spans="1:14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</row>
    <row r="7539" spans="1:14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</row>
    <row r="7540" spans="1:14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</row>
    <row r="7541" spans="1:14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</row>
    <row r="7542" spans="1:14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</row>
    <row r="7543" spans="1:14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</row>
    <row r="7544" spans="1:14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</row>
    <row r="7545" spans="1:14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</row>
    <row r="7546" spans="1:14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</row>
    <row r="7547" spans="1:14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</row>
    <row r="7548" spans="1:14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</row>
    <row r="7549" spans="1:14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</row>
    <row r="7550" spans="1:14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</row>
    <row r="7551" spans="1:14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</row>
    <row r="7552" spans="1:14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</row>
    <row r="7553" spans="1:14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</row>
    <row r="7554" spans="1:14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</row>
    <row r="7555" spans="1:14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</row>
    <row r="7556" spans="1:14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</row>
    <row r="7557" spans="1:14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</row>
    <row r="7558" spans="1:14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</row>
    <row r="7559" spans="1:14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</row>
    <row r="7560" spans="1:14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</row>
    <row r="7561" spans="1:14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</row>
    <row r="7562" spans="1:14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</row>
    <row r="7563" spans="1:14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</row>
    <row r="7564" spans="1:14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</row>
    <row r="7565" spans="1:14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</row>
    <row r="7566" spans="1:14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</row>
    <row r="7567" spans="1:14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</row>
    <row r="7568" spans="1:14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</row>
    <row r="7569" spans="1:14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</row>
    <row r="7570" spans="1:14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</row>
    <row r="7571" spans="1:14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</row>
    <row r="7572" spans="1:14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</row>
    <row r="7573" spans="1:14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</row>
    <row r="7574" spans="1:14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</row>
    <row r="7575" spans="1:14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</row>
    <row r="7576" spans="1:14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</row>
    <row r="7577" spans="1:14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</row>
    <row r="7578" spans="1:14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</row>
    <row r="7579" spans="1:14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</row>
    <row r="7580" spans="1:14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</row>
    <row r="7581" spans="1:14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</row>
    <row r="7582" spans="1:14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</row>
    <row r="7583" spans="1:14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</row>
    <row r="7584" spans="1:14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</row>
    <row r="7585" spans="1:14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</row>
    <row r="7586" spans="1:14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</row>
    <row r="7587" spans="1:14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</row>
    <row r="7588" spans="1:14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</row>
    <row r="7589" spans="1:14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</row>
    <row r="7590" spans="1:14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</row>
    <row r="7591" spans="1:14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</row>
    <row r="7592" spans="1:14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</row>
    <row r="7593" spans="1:14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</row>
    <row r="7594" spans="1:14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</row>
    <row r="7595" spans="1:14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</row>
    <row r="7596" spans="1:14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</row>
    <row r="7597" spans="1:14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</row>
    <row r="7598" spans="1:14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</row>
    <row r="7599" spans="1:14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</row>
    <row r="7600" spans="1:14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</row>
    <row r="7601" spans="1:14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</row>
    <row r="7602" spans="1:14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</row>
    <row r="7603" spans="1:14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</row>
    <row r="7604" spans="1:14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</row>
    <row r="7605" spans="1:14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</row>
    <row r="7606" spans="1:14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</row>
    <row r="7607" spans="1:14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</row>
    <row r="7608" spans="1:14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</row>
    <row r="7609" spans="1:14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</row>
    <row r="7610" spans="1:14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</row>
    <row r="7611" spans="1:14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</row>
    <row r="7612" spans="1:14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</row>
    <row r="7613" spans="1:14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</row>
    <row r="7614" spans="1:14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</row>
    <row r="7615" spans="1:14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</row>
    <row r="7616" spans="1:14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</row>
    <row r="7617" spans="1:14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</row>
    <row r="7618" spans="1:14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</row>
    <row r="7619" spans="1:14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</row>
    <row r="7620" spans="1:14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</row>
    <row r="7621" spans="1:14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</row>
    <row r="7622" spans="1:14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</row>
    <row r="7623" spans="1:14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</row>
    <row r="7624" spans="1:14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</row>
    <row r="7625" spans="1:14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</row>
    <row r="7626" spans="1:14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</row>
    <row r="7627" spans="1:14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</row>
    <row r="7628" spans="1:14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</row>
    <row r="7629" spans="1:14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</row>
    <row r="7630" spans="1:14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</row>
    <row r="7631" spans="1:14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</row>
    <row r="7632" spans="1:14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</row>
    <row r="7633" spans="1:14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</row>
    <row r="7634" spans="1:14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</row>
    <row r="7635" spans="1:14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</row>
    <row r="7636" spans="1:14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</row>
    <row r="7637" spans="1:14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</row>
    <row r="7638" spans="1:14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</row>
    <row r="7639" spans="1:14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</row>
    <row r="7640" spans="1:14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</row>
    <row r="7641" spans="1:14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</row>
    <row r="7642" spans="1:14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</row>
    <row r="7643" spans="1:14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</row>
    <row r="7644" spans="1:14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</row>
    <row r="7645" spans="1:14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</row>
    <row r="7646" spans="1:14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</row>
    <row r="7647" spans="1:14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</row>
    <row r="7648" spans="1:14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</row>
    <row r="7649" spans="1:14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</row>
    <row r="7650" spans="1:14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</row>
    <row r="7651" spans="1:14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</row>
    <row r="7652" spans="1:14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</row>
    <row r="7653" spans="1:14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</row>
    <row r="7654" spans="1:14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</row>
    <row r="7655" spans="1:14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</row>
    <row r="7656" spans="1:14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</row>
    <row r="7657" spans="1:14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</row>
    <row r="7658" spans="1:14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</row>
    <row r="7659" spans="1:14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</row>
    <row r="7660" spans="1:14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</row>
    <row r="7661" spans="1:14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</row>
    <row r="7662" spans="1:14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</row>
    <row r="7663" spans="1:14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</row>
    <row r="7664" spans="1:14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</row>
    <row r="7665" spans="1:14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</row>
    <row r="7666" spans="1:14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</row>
    <row r="7667" spans="1:14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</row>
    <row r="7668" spans="1:14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</row>
    <row r="7669" spans="1:14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</row>
    <row r="7670" spans="1:14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</row>
    <row r="7671" spans="1:14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</row>
    <row r="7672" spans="1:14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</row>
    <row r="7673" spans="1:14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</row>
    <row r="7674" spans="1:14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</row>
    <row r="7675" spans="1:14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</row>
    <row r="7676" spans="1:14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</row>
    <row r="7677" spans="1:14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</row>
    <row r="7678" spans="1:14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</row>
    <row r="7679" spans="1:14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</row>
    <row r="7680" spans="1:14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</row>
    <row r="7681" spans="1:14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</row>
    <row r="7682" spans="1:14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</row>
    <row r="7683" spans="1:14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</row>
    <row r="7684" spans="1:14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</row>
    <row r="7685" spans="1:14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</row>
    <row r="7686" spans="1:14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</row>
    <row r="7687" spans="1:14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</row>
    <row r="7688" spans="1:14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</row>
    <row r="7689" spans="1:14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</row>
    <row r="7690" spans="1:14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</row>
    <row r="7691" spans="1:14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</row>
    <row r="7692" spans="1:14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</row>
    <row r="7693" spans="1:14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</row>
    <row r="7694" spans="1:14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</row>
    <row r="7695" spans="1:14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</row>
    <row r="7696" spans="1:14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</row>
    <row r="7697" spans="1:14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</row>
    <row r="7698" spans="1:14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</row>
    <row r="7699" spans="1:14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</row>
    <row r="7700" spans="1:14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</row>
    <row r="7701" spans="1:14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</row>
    <row r="7702" spans="1:14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</row>
    <row r="7703" spans="1:14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</row>
    <row r="7704" spans="1:14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</row>
    <row r="7705" spans="1:14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</row>
    <row r="7706" spans="1:14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</row>
    <row r="7707" spans="1:14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</row>
    <row r="7708" spans="1:14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</row>
    <row r="7709" spans="1:14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</row>
    <row r="7710" spans="1:14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</row>
    <row r="7711" spans="1:14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</row>
    <row r="7712" spans="1:14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</row>
    <row r="7713" spans="1:14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</row>
    <row r="7714" spans="1:14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</row>
    <row r="7715" spans="1:14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</row>
    <row r="7716" spans="1:14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</row>
    <row r="7717" spans="1:14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</row>
    <row r="7718" spans="1:14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</row>
    <row r="7719" spans="1:14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</row>
    <row r="7720" spans="1:14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</row>
    <row r="7721" spans="1:14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</row>
    <row r="7722" spans="1:14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</row>
    <row r="7723" spans="1:14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</row>
    <row r="7724" spans="1:14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</row>
    <row r="7725" spans="1:14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</row>
    <row r="7726" spans="1:14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</row>
    <row r="7727" spans="1:14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</row>
    <row r="7728" spans="1:14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</row>
    <row r="7729" spans="1:14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</row>
    <row r="7730" spans="1:14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</row>
    <row r="7731" spans="1:14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</row>
    <row r="7732" spans="1:14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</row>
    <row r="7733" spans="1:14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</row>
    <row r="7734" spans="1:14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</row>
    <row r="7735" spans="1:14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</row>
    <row r="7736" spans="1:14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</row>
    <row r="7737" spans="1:14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</row>
    <row r="7738" spans="1:14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</row>
    <row r="7739" spans="1:14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</row>
    <row r="7740" spans="1:14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</row>
    <row r="7741" spans="1:14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</row>
    <row r="7742" spans="1:14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</row>
    <row r="7743" spans="1:14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</row>
    <row r="7744" spans="1:14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</row>
    <row r="7745" spans="1:14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</row>
    <row r="7746" spans="1:14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</row>
    <row r="7747" spans="1:14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</row>
    <row r="7748" spans="1:14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</row>
    <row r="7749" spans="1:14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</row>
    <row r="7750" spans="1:14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</row>
    <row r="7751" spans="1:14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</row>
    <row r="7752" spans="1:14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</row>
    <row r="7753" spans="1:14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</row>
    <row r="7754" spans="1:14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</row>
    <row r="7755" spans="1:14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</row>
    <row r="7756" spans="1:14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</row>
    <row r="7757" spans="1:14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</row>
    <row r="7758" spans="1:14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</row>
    <row r="7759" spans="1:14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</row>
    <row r="7760" spans="1:14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</row>
    <row r="7761" spans="1:14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</row>
    <row r="7762" spans="1:14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</row>
    <row r="7763" spans="1:14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</row>
    <row r="7764" spans="1:14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</row>
    <row r="7765" spans="1:14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</row>
    <row r="7766" spans="1:14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</row>
    <row r="7767" spans="1:14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</row>
    <row r="7768" spans="1:14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</row>
    <row r="7769" spans="1:14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</row>
    <row r="7770" spans="1:14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</row>
    <row r="7771" spans="1:14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</row>
    <row r="7772" spans="1:14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</row>
    <row r="7773" spans="1:14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</row>
    <row r="7774" spans="1:14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</row>
    <row r="7775" spans="1:14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</row>
    <row r="7776" spans="1:14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</row>
    <row r="7777" spans="1:14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</row>
    <row r="7778" spans="1:14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</row>
    <row r="7779" spans="1:14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</row>
    <row r="7780" spans="1:14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</row>
    <row r="7781" spans="1:14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</row>
    <row r="7782" spans="1:14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</row>
    <row r="7783" spans="1:14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</row>
    <row r="7784" spans="1:14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</row>
    <row r="7785" spans="1:14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</row>
    <row r="7786" spans="1:14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</row>
    <row r="7787" spans="1:14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</row>
    <row r="7788" spans="1:14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</row>
    <row r="7789" spans="1:14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</row>
    <row r="7790" spans="1:14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</row>
    <row r="7791" spans="1:14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</row>
    <row r="7792" spans="1:14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</row>
    <row r="7793" spans="1:14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</row>
    <row r="7794" spans="1:14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</row>
    <row r="7795" spans="1:14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</row>
    <row r="7796" spans="1:14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</row>
    <row r="7797" spans="1:14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</row>
    <row r="7798" spans="1:14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</row>
    <row r="7799" spans="1:14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</row>
    <row r="7800" spans="1:14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</row>
    <row r="7801" spans="1:14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</row>
    <row r="7802" spans="1:14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</row>
    <row r="7803" spans="1:14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</row>
    <row r="7804" spans="1:14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</row>
    <row r="7805" spans="1:14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</row>
    <row r="7806" spans="1:14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</row>
    <row r="7807" spans="1:14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</row>
    <row r="7808" spans="1:14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</row>
    <row r="7809" spans="1:14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</row>
    <row r="7810" spans="1:14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</row>
    <row r="7811" spans="1:14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</row>
    <row r="7812" spans="1:14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</row>
    <row r="7813" spans="1:14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</row>
    <row r="7814" spans="1:14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</row>
    <row r="7815" spans="1:14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</row>
    <row r="7816" spans="1:14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</row>
    <row r="7817" spans="1:14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</row>
    <row r="7818" spans="1:14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</row>
    <row r="7819" spans="1:14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</row>
    <row r="7820" spans="1:14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</row>
    <row r="7821" spans="1:14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</row>
    <row r="7822" spans="1:14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</row>
    <row r="7823" spans="1:14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</row>
    <row r="7824" spans="1:14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</row>
    <row r="7825" spans="1:14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</row>
    <row r="7826" spans="1:14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</row>
    <row r="7827" spans="1:14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</row>
    <row r="7828" spans="1:14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</row>
    <row r="7829" spans="1:14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</row>
    <row r="7830" spans="1:14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</row>
    <row r="7831" spans="1:14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</row>
    <row r="7832" spans="1:14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</row>
    <row r="7833" spans="1:14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</row>
    <row r="7834" spans="1:14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</row>
    <row r="7835" spans="1:14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</row>
    <row r="7836" spans="1:14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</row>
    <row r="7837" spans="1:14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</row>
    <row r="7838" spans="1:14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</row>
    <row r="7839" spans="1:14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</row>
    <row r="7840" spans="1:14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</row>
    <row r="7841" spans="1:14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</row>
    <row r="7842" spans="1:14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</row>
    <row r="7843" spans="1:14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</row>
    <row r="7844" spans="1:14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</row>
    <row r="7845" spans="1:14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</row>
    <row r="7846" spans="1:14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</row>
    <row r="7847" spans="1:14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</row>
    <row r="7848" spans="1:14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</row>
    <row r="7849" spans="1:14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</row>
    <row r="7850" spans="1:14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</row>
    <row r="7851" spans="1:14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</row>
    <row r="7852" spans="1:14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</row>
    <row r="7853" spans="1:14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</row>
    <row r="7854" spans="1:14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</row>
    <row r="7855" spans="1:14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</row>
    <row r="7856" spans="1:14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</row>
    <row r="7857" spans="1:14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</row>
    <row r="7858" spans="1:14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</row>
    <row r="7859" spans="1:14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</row>
    <row r="7860" spans="1:14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</row>
    <row r="7861" spans="1:14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</row>
    <row r="7862" spans="1:14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</row>
    <row r="7863" spans="1:14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</row>
    <row r="7864" spans="1:14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</row>
    <row r="7865" spans="1:14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</row>
    <row r="7866" spans="1:14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</row>
    <row r="7867" spans="1:14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</row>
    <row r="7868" spans="1:14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</row>
    <row r="7869" spans="1:14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</row>
    <row r="7870" spans="1:14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</row>
    <row r="7871" spans="1:14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</row>
    <row r="7872" spans="1:14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</row>
    <row r="7873" spans="1:14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</row>
    <row r="7874" spans="1:14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</row>
    <row r="7875" spans="1:14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</row>
    <row r="7876" spans="1:14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</row>
    <row r="7877" spans="1:14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</row>
    <row r="7878" spans="1:14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</row>
    <row r="7879" spans="1:14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</row>
    <row r="7880" spans="1:14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</row>
    <row r="7881" spans="1:14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</row>
    <row r="7882" spans="1:14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</row>
    <row r="7883" spans="1:14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</row>
    <row r="7884" spans="1:14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</row>
    <row r="7885" spans="1:14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</row>
    <row r="7886" spans="1:14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</row>
    <row r="7887" spans="1:14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</row>
    <row r="7888" spans="1:14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</row>
    <row r="7889" spans="1:14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</row>
    <row r="7890" spans="1:14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</row>
    <row r="7891" spans="1:14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</row>
    <row r="7892" spans="1:14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</row>
    <row r="7893" spans="1:14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</row>
    <row r="7894" spans="1:14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</row>
    <row r="7895" spans="1:14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</row>
    <row r="7896" spans="1:14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</row>
    <row r="7897" spans="1:14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</row>
    <row r="7898" spans="1:14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</row>
    <row r="7899" spans="1:14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</row>
    <row r="7900" spans="1:14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</row>
    <row r="7901" spans="1:14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</row>
    <row r="7902" spans="1:14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</row>
    <row r="7903" spans="1:14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</row>
    <row r="7904" spans="1:14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</row>
    <row r="7905" spans="1:14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</row>
    <row r="7906" spans="1:14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</row>
    <row r="7907" spans="1:14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</row>
    <row r="7908" spans="1:14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</row>
    <row r="7909" spans="1:14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</row>
    <row r="7910" spans="1:14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</row>
    <row r="7911" spans="1:14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</row>
    <row r="7912" spans="1:14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</row>
    <row r="7913" spans="1:14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</row>
    <row r="7914" spans="1:14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</row>
    <row r="7915" spans="1:14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</row>
    <row r="7916" spans="1:14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</row>
    <row r="7917" spans="1:14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</row>
    <row r="7918" spans="1:14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</row>
    <row r="7919" spans="1:14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</row>
    <row r="7920" spans="1:14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</row>
    <row r="7921" spans="1:14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</row>
    <row r="7922" spans="1:14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</row>
    <row r="7923" spans="1:14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</row>
    <row r="7924" spans="1:14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</row>
    <row r="7925" spans="1:14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</row>
    <row r="7926" spans="1:14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</row>
    <row r="7927" spans="1:14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</row>
    <row r="7928" spans="1:14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</row>
    <row r="7929" spans="1:14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</row>
    <row r="7930" spans="1:14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</row>
    <row r="7931" spans="1:14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</row>
    <row r="7932" spans="1:14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</row>
    <row r="7933" spans="1:14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</row>
    <row r="7934" spans="1:14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</row>
    <row r="7935" spans="1:14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</row>
    <row r="7936" spans="1:14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</row>
    <row r="7937" spans="1:14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</row>
    <row r="7938" spans="1:14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</row>
    <row r="7939" spans="1:14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</row>
    <row r="7940" spans="1:14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</row>
    <row r="7941" spans="1:14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</row>
    <row r="7942" spans="1:14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</row>
    <row r="7943" spans="1:14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</row>
    <row r="7944" spans="1:14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</row>
    <row r="7945" spans="1:14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</row>
    <row r="7946" spans="1:14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</row>
    <row r="7947" spans="1:14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</row>
    <row r="7948" spans="1:14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</row>
    <row r="7949" spans="1:14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</row>
    <row r="7950" spans="1:14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</row>
    <row r="7951" spans="1:14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</row>
    <row r="7952" spans="1:14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</row>
    <row r="7953" spans="1:14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</row>
    <row r="7954" spans="1:14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</row>
    <row r="7955" spans="1:14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</row>
    <row r="7956" spans="1:14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</row>
    <row r="7957" spans="1:14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</row>
    <row r="7958" spans="1:14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</row>
    <row r="7959" spans="1:14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</row>
    <row r="7960" spans="1:14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</row>
    <row r="7961" spans="1:14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</row>
    <row r="7962" spans="1:14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</row>
    <row r="7963" spans="1:14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</row>
    <row r="7964" spans="1:14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</row>
    <row r="7965" spans="1:14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</row>
    <row r="7966" spans="1:14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</row>
    <row r="7967" spans="1:14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</row>
    <row r="7968" spans="1:14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</row>
    <row r="7969" spans="1:14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</row>
    <row r="7970" spans="1:14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</row>
    <row r="7971" spans="1:14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</row>
    <row r="7972" spans="1:14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</row>
    <row r="7973" spans="1:14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</row>
    <row r="7974" spans="1:14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</row>
    <row r="7975" spans="1:14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</row>
    <row r="7976" spans="1:14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</row>
    <row r="7977" spans="1:14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</row>
    <row r="7978" spans="1:14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</row>
    <row r="7979" spans="1:14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</row>
    <row r="7980" spans="1:14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</row>
    <row r="7981" spans="1:14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</row>
    <row r="7982" spans="1:14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</row>
    <row r="7983" spans="1:14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</row>
    <row r="7984" spans="1:14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</row>
    <row r="7985" spans="1:14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</row>
    <row r="7986" spans="1:14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</row>
    <row r="7987" spans="1:14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</row>
    <row r="7988" spans="1:14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</row>
    <row r="7989" spans="1:14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</row>
    <row r="7990" spans="1:14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</row>
    <row r="7991" spans="1:14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</row>
    <row r="7992" spans="1:14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</row>
    <row r="7993" spans="1:14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</row>
    <row r="7994" spans="1:14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</row>
    <row r="7995" spans="1:14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</row>
    <row r="7996" spans="1:14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</row>
    <row r="7997" spans="1:14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</row>
    <row r="7998" spans="1:14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</row>
    <row r="7999" spans="1:14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</row>
    <row r="8000" spans="1:14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</row>
    <row r="8001" spans="1:14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</row>
    <row r="8002" spans="1:14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</row>
    <row r="8003" spans="1:14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</row>
    <row r="8004" spans="1:14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</row>
    <row r="8005" spans="1:14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</row>
    <row r="8006" spans="1:14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</row>
    <row r="8007" spans="1:14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</row>
    <row r="8008" spans="1:14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</row>
    <row r="8009" spans="1:14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</row>
    <row r="8010" spans="1:14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</row>
    <row r="8011" spans="1:14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</row>
    <row r="8012" spans="1:14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</row>
    <row r="8013" spans="1:14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</row>
    <row r="8014" spans="1:14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</row>
    <row r="8015" spans="1:14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</row>
    <row r="8016" spans="1:14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</row>
    <row r="8017" spans="1:14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</row>
    <row r="8018" spans="1:14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</row>
    <row r="8019" spans="1:14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</row>
    <row r="8020" spans="1:14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</row>
    <row r="8021" spans="1:14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</row>
    <row r="8022" spans="1:14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</row>
    <row r="8023" spans="1:14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</row>
    <row r="8024" spans="1:14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</row>
    <row r="8025" spans="1:14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</row>
    <row r="8026" spans="1:14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</row>
    <row r="8027" spans="1:14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</row>
    <row r="8028" spans="1:14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</row>
    <row r="8029" spans="1:14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</row>
    <row r="8030" spans="1:14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</row>
    <row r="8031" spans="1:14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</row>
    <row r="8032" spans="1:14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</row>
    <row r="8033" spans="1:14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</row>
    <row r="8034" spans="1:14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</row>
    <row r="8035" spans="1:14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</row>
    <row r="8036" spans="1:14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</row>
    <row r="8037" spans="1:14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</row>
    <row r="8038" spans="1:14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</row>
    <row r="8039" spans="1:14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</row>
    <row r="8040" spans="1:14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</row>
    <row r="8041" spans="1:14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</row>
    <row r="8042" spans="1:14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</row>
    <row r="8043" spans="1:14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</row>
    <row r="8044" spans="1:14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</row>
    <row r="8045" spans="1:14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</row>
    <row r="8046" spans="1:14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</row>
    <row r="8047" spans="1:14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</row>
    <row r="8048" spans="1:14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</row>
    <row r="8049" spans="1:14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</row>
    <row r="8050" spans="1:14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</row>
    <row r="8051" spans="1:14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</row>
    <row r="8052" spans="1:14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</row>
    <row r="8053" spans="1:14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</row>
    <row r="8054" spans="1:14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</row>
    <row r="8055" spans="1:14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</row>
    <row r="8056" spans="1:14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</row>
    <row r="8057" spans="1:14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</row>
    <row r="8058" spans="1:14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</row>
    <row r="8059" spans="1:14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</row>
    <row r="8060" spans="1:14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</row>
    <row r="8061" spans="1:14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</row>
    <row r="8062" spans="1:14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</row>
    <row r="8063" spans="1:14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</row>
    <row r="8064" spans="1:14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</row>
    <row r="8065" spans="1:14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</row>
    <row r="8066" spans="1:14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</row>
    <row r="8067" spans="1:14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</row>
    <row r="8068" spans="1:14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</row>
    <row r="8069" spans="1:14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</row>
    <row r="8070" spans="1:14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</row>
    <row r="8071" spans="1:14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</row>
    <row r="8072" spans="1:14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</row>
    <row r="8073" spans="1:14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</row>
    <row r="8074" spans="1:14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</row>
    <row r="8075" spans="1:14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</row>
    <row r="8076" spans="1:14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</row>
    <row r="8077" spans="1:14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</row>
    <row r="8078" spans="1:14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</row>
    <row r="8079" spans="1:14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</row>
    <row r="8080" spans="1:14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</row>
    <row r="8081" spans="1:14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</row>
    <row r="8082" spans="1:14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</row>
    <row r="8083" spans="1:14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</row>
    <row r="8084" spans="1:14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</row>
    <row r="8085" spans="1:14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</row>
    <row r="8086" spans="1:14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</row>
    <row r="8087" spans="1:14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</row>
    <row r="8088" spans="1:14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</row>
    <row r="8089" spans="1:14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</row>
    <row r="8090" spans="1:14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</row>
    <row r="8091" spans="1:14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</row>
    <row r="8092" spans="1:14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</row>
    <row r="8093" spans="1:14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</row>
    <row r="8094" spans="1:14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</row>
    <row r="8095" spans="1:14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</row>
    <row r="8096" spans="1:14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</row>
    <row r="8097" spans="1:14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</row>
    <row r="8098" spans="1:14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</row>
    <row r="8099" spans="1:14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</row>
    <row r="8100" spans="1:14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</row>
    <row r="8101" spans="1:14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</row>
    <row r="8102" spans="1:14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</row>
    <row r="8103" spans="1:14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</row>
    <row r="8104" spans="1:14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</row>
    <row r="8105" spans="1:14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</row>
    <row r="8106" spans="1:14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</row>
    <row r="8107" spans="1:14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</row>
    <row r="8108" spans="1:14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</row>
    <row r="8109" spans="1:14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</row>
    <row r="8110" spans="1:14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</row>
    <row r="8111" spans="1:14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</row>
    <row r="8112" spans="1:14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</row>
    <row r="8113" spans="1:14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</row>
    <row r="8114" spans="1:14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</row>
    <row r="8115" spans="1:14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</row>
    <row r="8116" spans="1:14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</row>
    <row r="8117" spans="1:14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</row>
    <row r="8118" spans="1:14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</row>
    <row r="8119" spans="1:14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</row>
    <row r="8120" spans="1:14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</row>
    <row r="8121" spans="1:14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</row>
    <row r="8122" spans="1:14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</row>
    <row r="8123" spans="1:14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</row>
    <row r="8124" spans="1:14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</row>
    <row r="8125" spans="1:14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</row>
    <row r="8126" spans="1:14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</row>
    <row r="8127" spans="1:14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</row>
    <row r="8128" spans="1:14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</row>
    <row r="8129" spans="1:14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</row>
    <row r="8130" spans="1:14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</row>
    <row r="8131" spans="1:14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</row>
    <row r="8132" spans="1:14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</row>
    <row r="8133" spans="1:14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</row>
    <row r="8134" spans="1:14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</row>
    <row r="8135" spans="1:14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</row>
    <row r="8136" spans="1:14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</row>
    <row r="8137" spans="1:14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</row>
    <row r="8138" spans="1:14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</row>
    <row r="8139" spans="1:14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</row>
    <row r="8140" spans="1:14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</row>
    <row r="8141" spans="1:14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</row>
    <row r="8142" spans="1:14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</row>
    <row r="8143" spans="1:14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</row>
    <row r="8144" spans="1:14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</row>
    <row r="8145" spans="1:14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</row>
    <row r="8146" spans="1:14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</row>
    <row r="8147" spans="1:14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</row>
    <row r="8148" spans="1:14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</row>
    <row r="8149" spans="1:14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</row>
    <row r="8150" spans="1:14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</row>
    <row r="8151" spans="1:14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</row>
    <row r="8152" spans="1:14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</row>
    <row r="8153" spans="1:14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</row>
    <row r="8154" spans="1:14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</row>
    <row r="8155" spans="1:14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</row>
    <row r="8156" spans="1:14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</row>
    <row r="8157" spans="1:14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</row>
    <row r="8158" spans="1:14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</row>
    <row r="8159" spans="1:14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</row>
    <row r="8160" spans="1:14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</row>
    <row r="8161" spans="1:14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</row>
    <row r="8162" spans="1:14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</row>
    <row r="8163" spans="1:14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</row>
    <row r="8164" spans="1:14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</row>
    <row r="8165" spans="1:14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</row>
    <row r="8166" spans="1:14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</row>
    <row r="8167" spans="1:14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</row>
    <row r="8168" spans="1:14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</row>
    <row r="8169" spans="1:14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</row>
    <row r="8170" spans="1:14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</row>
    <row r="8171" spans="1:14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</row>
    <row r="8172" spans="1:14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</row>
    <row r="8173" spans="1:14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</row>
    <row r="8174" spans="1:14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</row>
    <row r="8175" spans="1:14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</row>
    <row r="8176" spans="1:14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</row>
    <row r="8177" spans="1:14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</row>
    <row r="8178" spans="1:14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</row>
    <row r="8179" spans="1:14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</row>
    <row r="8180" spans="1:14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</row>
    <row r="8181" spans="1:14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</row>
    <row r="8182" spans="1:14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</row>
    <row r="8183" spans="1:14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</row>
    <row r="8184" spans="1:14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</row>
    <row r="8185" spans="1:14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</row>
    <row r="8186" spans="1:14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</row>
    <row r="8187" spans="1:14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</row>
    <row r="8188" spans="1:14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</row>
    <row r="8189" spans="1:14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</row>
    <row r="8190" spans="1:14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</row>
    <row r="8191" spans="1:14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</row>
    <row r="8192" spans="1:14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</row>
    <row r="8193" spans="1:14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</row>
    <row r="8194" spans="1:14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</row>
    <row r="8195" spans="1:14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</row>
    <row r="8196" spans="1:14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</row>
    <row r="8197" spans="1:14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</row>
    <row r="8198" spans="1:14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</row>
    <row r="8199" spans="1:14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</row>
    <row r="8200" spans="1:14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</row>
    <row r="8201" spans="1:14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</row>
    <row r="8202" spans="1:14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</row>
    <row r="8203" spans="1:14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</row>
    <row r="8204" spans="1:14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</row>
    <row r="8205" spans="1:14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</row>
    <row r="8206" spans="1:14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</row>
    <row r="8207" spans="1:14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</row>
    <row r="8208" spans="1:14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</row>
    <row r="8209" spans="1:14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</row>
    <row r="8210" spans="1:14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</row>
    <row r="8211" spans="1:14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</row>
    <row r="8212" spans="1:14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</row>
    <row r="8213" spans="1:14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</row>
    <row r="8214" spans="1:14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</row>
    <row r="8215" spans="1:14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</row>
    <row r="8216" spans="1:14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</row>
    <row r="8217" spans="1:14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</row>
    <row r="8218" spans="1:14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</row>
    <row r="8219" spans="1:14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</row>
    <row r="8220" spans="1:14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</row>
    <row r="8221" spans="1:14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</row>
    <row r="8222" spans="1:14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</row>
    <row r="8223" spans="1:14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</row>
    <row r="8224" spans="1:14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</row>
    <row r="8225" spans="1:14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</row>
    <row r="8226" spans="1:14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</row>
    <row r="8227" spans="1:14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</row>
    <row r="8228" spans="1:14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</row>
    <row r="8229" spans="1:14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</row>
    <row r="8230" spans="1:14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</row>
    <row r="8231" spans="1:14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</row>
    <row r="8232" spans="1:14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</row>
    <row r="8233" spans="1:14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</row>
    <row r="8234" spans="1:14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</row>
    <row r="8235" spans="1:14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</row>
    <row r="8236" spans="1:14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</row>
    <row r="8237" spans="1:14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</row>
    <row r="8238" spans="1:14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</row>
    <row r="8239" spans="1:14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</row>
    <row r="8240" spans="1:14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</row>
    <row r="8241" spans="1:14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</row>
    <row r="8242" spans="1:14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</row>
    <row r="8243" spans="1:14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</row>
    <row r="8244" spans="1:14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</row>
    <row r="8245" spans="1:14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</row>
    <row r="8246" spans="1:14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</row>
    <row r="8247" spans="1:14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</row>
    <row r="8248" spans="1:14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</row>
    <row r="8249" spans="1:14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</row>
    <row r="8250" spans="1:14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</row>
    <row r="8251" spans="1:14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</row>
    <row r="8252" spans="1:14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</row>
    <row r="8253" spans="1:14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</row>
    <row r="8254" spans="1:14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</row>
    <row r="8255" spans="1:14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</row>
    <row r="8256" spans="1:14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</row>
    <row r="8257" spans="1:14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</row>
    <row r="8258" spans="1:14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</row>
    <row r="8259" spans="1:14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</row>
    <row r="8260" spans="1:14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</row>
    <row r="8261" spans="1:14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</row>
    <row r="8262" spans="1:14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</row>
    <row r="8263" spans="1:14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</row>
    <row r="8264" spans="1:14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</row>
    <row r="8265" spans="1:14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</row>
    <row r="8266" spans="1:14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</row>
    <row r="8267" spans="1:14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</row>
    <row r="8268" spans="1:14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</row>
    <row r="8269" spans="1:14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</row>
    <row r="8270" spans="1:14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</row>
    <row r="8271" spans="1:14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</row>
    <row r="8272" spans="1:14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</row>
    <row r="8273" spans="1:14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</row>
    <row r="8274" spans="1:14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</row>
    <row r="8275" spans="1:14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</row>
    <row r="8276" spans="1:14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</row>
    <row r="8277" spans="1:14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</row>
    <row r="8278" spans="1:14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</row>
    <row r="8279" spans="1:14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</row>
    <row r="8280" spans="1:14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</row>
    <row r="8281" spans="1:14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</row>
    <row r="8282" spans="1:14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</row>
    <row r="8283" spans="1:14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</row>
    <row r="8284" spans="1:14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</row>
    <row r="8285" spans="1:14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</row>
    <row r="8286" spans="1:14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</row>
    <row r="8287" spans="1:14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</row>
    <row r="8288" spans="1:14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</row>
    <row r="8289" spans="1:14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</row>
    <row r="8290" spans="1:14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</row>
    <row r="8291" spans="1:14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</row>
    <row r="8292" spans="1:14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</row>
    <row r="8293" spans="1:14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</row>
    <row r="8294" spans="1:14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</row>
    <row r="8295" spans="1:14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</row>
    <row r="8296" spans="1:14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</row>
    <row r="8297" spans="1:14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</row>
    <row r="8298" spans="1:14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</row>
    <row r="8299" spans="1:14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</row>
    <row r="8300" spans="1:14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</row>
    <row r="8301" spans="1:14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</row>
    <row r="8302" spans="1:14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</row>
    <row r="8303" spans="1:14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</row>
    <row r="8304" spans="1:14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</row>
    <row r="8305" spans="1:14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</row>
    <row r="8306" spans="1:14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</row>
    <row r="8307" spans="1:14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</row>
    <row r="8308" spans="1:14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</row>
    <row r="8309" spans="1:14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</row>
    <row r="8310" spans="1:14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</row>
    <row r="8311" spans="1:14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</row>
    <row r="8312" spans="1:14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</row>
    <row r="8313" spans="1:14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</row>
    <row r="8314" spans="1:14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</row>
    <row r="8315" spans="1:14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</row>
    <row r="8316" spans="1:14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</row>
    <row r="8317" spans="1:14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</row>
    <row r="8318" spans="1:14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</row>
    <row r="8319" spans="1:14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</row>
    <row r="8320" spans="1:14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</row>
    <row r="8321" spans="1:14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</row>
    <row r="8322" spans="1:14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</row>
    <row r="8323" spans="1:14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</row>
    <row r="8324" spans="1:14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</row>
    <row r="8325" spans="1:14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</row>
    <row r="8326" spans="1:14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</row>
    <row r="8327" spans="1:14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</row>
    <row r="8328" spans="1:14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</row>
    <row r="8329" spans="1:14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</row>
    <row r="8330" spans="1:14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</row>
    <row r="8331" spans="1:14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</row>
    <row r="8332" spans="1:14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</row>
    <row r="8333" spans="1:14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</row>
    <row r="8334" spans="1:14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</row>
    <row r="8335" spans="1:14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</row>
    <row r="8336" spans="1:14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</row>
    <row r="8337" spans="1:14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</row>
    <row r="8338" spans="1:14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</row>
    <row r="8339" spans="1:14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</row>
    <row r="8340" spans="1:14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</row>
    <row r="8341" spans="1:14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</row>
    <row r="8342" spans="1:14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</row>
    <row r="8343" spans="1:14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</row>
    <row r="8344" spans="1:14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</row>
    <row r="8345" spans="1:14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</row>
    <row r="8346" spans="1:14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</row>
    <row r="8347" spans="1:14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</row>
    <row r="8348" spans="1:14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</row>
    <row r="8349" spans="1:14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</row>
    <row r="8350" spans="1:14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</row>
    <row r="8351" spans="1:14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</row>
    <row r="8352" spans="1:14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</row>
    <row r="8353" spans="1:14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</row>
    <row r="8354" spans="1:14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</row>
    <row r="8355" spans="1:14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</row>
    <row r="8356" spans="1:14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</row>
    <row r="8357" spans="1:14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</row>
    <row r="8358" spans="1:14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</row>
    <row r="8359" spans="1:14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</row>
    <row r="8360" spans="1:14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</row>
    <row r="8361" spans="1:14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</row>
    <row r="8362" spans="1:14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</row>
    <row r="8363" spans="1:14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</row>
    <row r="8364" spans="1:14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</row>
    <row r="8365" spans="1:14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</row>
    <row r="8366" spans="1:14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</row>
    <row r="8367" spans="1:14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</row>
    <row r="8368" spans="1:14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</row>
    <row r="8369" spans="1:14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</row>
    <row r="8370" spans="1:14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</row>
    <row r="8371" spans="1:14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</row>
    <row r="8372" spans="1:14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</row>
    <row r="8373" spans="1:14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</row>
    <row r="8374" spans="1:14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</row>
    <row r="8375" spans="1:14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</row>
    <row r="8376" spans="1:14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</row>
    <row r="8377" spans="1:14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</row>
    <row r="8378" spans="1:14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</row>
    <row r="8379" spans="1:14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</row>
    <row r="8380" spans="1:14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</row>
    <row r="8381" spans="1:14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</row>
    <row r="8382" spans="1:14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</row>
    <row r="8383" spans="1:14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</row>
    <row r="8384" spans="1:14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</row>
    <row r="8385" spans="1:14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</row>
    <row r="8386" spans="1:14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</row>
    <row r="8387" spans="1:14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</row>
    <row r="8388" spans="1:14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</row>
    <row r="8389" spans="1:14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</row>
    <row r="8390" spans="1:14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</row>
    <row r="8391" spans="1:14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</row>
    <row r="8392" spans="1:14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</row>
    <row r="8393" spans="1:14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</row>
    <row r="8394" spans="1:14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</row>
    <row r="8395" spans="1:14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</row>
    <row r="8396" spans="1:14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</row>
    <row r="8397" spans="1:14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</row>
    <row r="8398" spans="1:14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</row>
    <row r="8399" spans="1:14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</row>
    <row r="8400" spans="1:14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</row>
    <row r="8401" spans="1:14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</row>
    <row r="8402" spans="1:14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</row>
    <row r="8403" spans="1:14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</row>
    <row r="8404" spans="1:14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</row>
    <row r="8405" spans="1:14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</row>
    <row r="8406" spans="1:14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</row>
    <row r="8407" spans="1:14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</row>
    <row r="8408" spans="1:14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</row>
    <row r="8409" spans="1:14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</row>
    <row r="8410" spans="1:14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</row>
    <row r="8411" spans="1:14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</row>
    <row r="8412" spans="1:14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</row>
    <row r="8413" spans="1:14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</row>
    <row r="8414" spans="1:14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</row>
    <row r="8415" spans="1:14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</row>
    <row r="8416" spans="1:14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</row>
    <row r="8417" spans="1:14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</row>
    <row r="8418" spans="1:14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</row>
    <row r="8419" spans="1:14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</row>
    <row r="8420" spans="1:14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</row>
    <row r="8421" spans="1:14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</row>
    <row r="8422" spans="1:14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</row>
    <row r="8423" spans="1:14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</row>
    <row r="8424" spans="1:14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</row>
    <row r="8425" spans="1:14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</row>
    <row r="8426" spans="1:14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</row>
    <row r="8427" spans="1:14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</row>
    <row r="8428" spans="1:14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</row>
    <row r="8429" spans="1:14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</row>
    <row r="8430" spans="1:14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</row>
    <row r="8431" spans="1:14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</row>
    <row r="8432" spans="1:14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</row>
    <row r="8433" spans="1:14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</row>
    <row r="8434" spans="1:14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</row>
    <row r="8435" spans="1:14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</row>
    <row r="8436" spans="1:14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</row>
    <row r="8437" spans="1:14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</row>
    <row r="8438" spans="1:14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</row>
    <row r="8439" spans="1:14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</row>
    <row r="8440" spans="1:14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</row>
    <row r="8441" spans="1:14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</row>
    <row r="8442" spans="1:14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</row>
    <row r="8443" spans="1:14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</row>
    <row r="8444" spans="1:14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</row>
    <row r="8445" spans="1:14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</row>
    <row r="8446" spans="1:14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</row>
    <row r="8447" spans="1:14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</row>
    <row r="8448" spans="1:14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</row>
    <row r="8449" spans="1:14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</row>
    <row r="8450" spans="1:14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</row>
    <row r="8451" spans="1:14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</row>
    <row r="8452" spans="1:14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</row>
    <row r="8453" spans="1:14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</row>
    <row r="8454" spans="1:14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</row>
    <row r="8455" spans="1:14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</row>
    <row r="8456" spans="1:14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</row>
    <row r="8457" spans="1:14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</row>
    <row r="8458" spans="1:14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</row>
    <row r="8459" spans="1:14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</row>
    <row r="8460" spans="1:14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</row>
    <row r="8461" spans="1:14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</row>
    <row r="8462" spans="1:14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</row>
    <row r="8463" spans="1:14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</row>
    <row r="8464" spans="1:14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</row>
    <row r="8465" spans="1:14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</row>
    <row r="8466" spans="1:14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</row>
    <row r="8467" spans="1:14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</row>
    <row r="8468" spans="1:14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</row>
    <row r="8469" spans="1:14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</row>
    <row r="8470" spans="1:14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</row>
    <row r="8471" spans="1:14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</row>
    <row r="8472" spans="1:14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</row>
    <row r="8473" spans="1:14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</row>
    <row r="8474" spans="1:14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</row>
    <row r="8475" spans="1:14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</row>
    <row r="8476" spans="1:14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</row>
    <row r="8477" spans="1:14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</row>
    <row r="8478" spans="1:14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</row>
    <row r="8479" spans="1:14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</row>
    <row r="8480" spans="1:14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</row>
    <row r="8481" spans="1:14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</row>
    <row r="8482" spans="1:14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</row>
    <row r="8483" spans="1:14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</row>
    <row r="8484" spans="1:14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</row>
    <row r="8485" spans="1:14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</row>
    <row r="8486" spans="1:14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</row>
    <row r="8487" spans="1:14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</row>
    <row r="8488" spans="1:14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</row>
    <row r="8489" spans="1:14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</row>
    <row r="8490" spans="1:14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</row>
    <row r="8491" spans="1:14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</row>
    <row r="8492" spans="1:14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</row>
    <row r="8493" spans="1:14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</row>
    <row r="8494" spans="1:14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</row>
    <row r="8495" spans="1:14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</row>
    <row r="8496" spans="1:14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</row>
    <row r="8497" spans="1:14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</row>
    <row r="8498" spans="1:14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</row>
    <row r="8499" spans="1:14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</row>
    <row r="8500" spans="1:14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</row>
    <row r="8501" spans="1:14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</row>
    <row r="8502" spans="1:14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</row>
    <row r="8503" spans="1:14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</row>
    <row r="8504" spans="1:14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</row>
    <row r="8505" spans="1:14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</row>
    <row r="8506" spans="1:14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</row>
    <row r="8507" spans="1:14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</row>
    <row r="8508" spans="1:14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</row>
    <row r="8509" spans="1:14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</row>
    <row r="8510" spans="1:14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</row>
    <row r="8511" spans="1:14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</row>
    <row r="8512" spans="1:14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</row>
    <row r="8513" spans="1:14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</row>
    <row r="8514" spans="1:14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</row>
    <row r="8515" spans="1:14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</row>
    <row r="8516" spans="1:14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</row>
    <row r="8517" spans="1:14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</row>
    <row r="8518" spans="1:14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</row>
    <row r="8519" spans="1:14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</row>
    <row r="8520" spans="1:14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</row>
    <row r="8521" spans="1:14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</row>
    <row r="8522" spans="1:14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</row>
    <row r="8523" spans="1:14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</row>
    <row r="8524" spans="1:14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</row>
    <row r="8525" spans="1:14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</row>
    <row r="8526" spans="1:14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</row>
    <row r="8527" spans="1:14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</row>
    <row r="8528" spans="1:14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</row>
    <row r="8529" spans="1:14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</row>
    <row r="8530" spans="1:14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</row>
    <row r="8531" spans="1:14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</row>
    <row r="8532" spans="1:14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</row>
    <row r="8533" spans="1:14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</row>
    <row r="8534" spans="1:14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</row>
    <row r="8535" spans="1:14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</row>
    <row r="8536" spans="1:14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</row>
    <row r="8537" spans="1:14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</row>
    <row r="8538" spans="1:14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</row>
    <row r="8539" spans="1:14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</row>
    <row r="8540" spans="1:14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</row>
    <row r="8541" spans="1:14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</row>
    <row r="8542" spans="1:14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</row>
    <row r="8543" spans="1:14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</row>
    <row r="8544" spans="1:14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</row>
    <row r="8545" spans="1:14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</row>
    <row r="8546" spans="1:14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</row>
    <row r="8547" spans="1:14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</row>
    <row r="8548" spans="1:14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</row>
    <row r="8549" spans="1:14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</row>
    <row r="8550" spans="1:14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</row>
    <row r="8551" spans="1:14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</row>
    <row r="8552" spans="1:14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</row>
    <row r="8553" spans="1:14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</row>
    <row r="8554" spans="1:14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</row>
    <row r="8555" spans="1:14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</row>
    <row r="8556" spans="1:14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</row>
    <row r="8557" spans="1:14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</row>
    <row r="8558" spans="1:14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</row>
    <row r="8559" spans="1:14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</row>
    <row r="8560" spans="1:14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</row>
    <row r="8561" spans="1:14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</row>
    <row r="8562" spans="1:14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</row>
    <row r="8563" spans="1:14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</row>
    <row r="8564" spans="1:14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</row>
    <row r="8565" spans="1:14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</row>
    <row r="8566" spans="1:14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</row>
    <row r="8567" spans="1:14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</row>
    <row r="8568" spans="1:14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</row>
    <row r="8569" spans="1:14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</row>
    <row r="8570" spans="1:14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</row>
    <row r="8571" spans="1:14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</row>
    <row r="8572" spans="1:14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</row>
    <row r="8573" spans="1:14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</row>
    <row r="8574" spans="1:14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</row>
    <row r="8575" spans="1:14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</row>
    <row r="8576" spans="1:14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</row>
    <row r="8577" spans="1:14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</row>
    <row r="8578" spans="1:14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</row>
    <row r="8579" spans="1:14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</row>
    <row r="8580" spans="1:14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</row>
    <row r="8581" spans="1:14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</row>
    <row r="8582" spans="1:14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</row>
    <row r="8583" spans="1:14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</row>
    <row r="8584" spans="1:14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</row>
    <row r="8585" spans="1:14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</row>
    <row r="8586" spans="1:14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</row>
    <row r="8587" spans="1:14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</row>
    <row r="8588" spans="1:14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</row>
    <row r="8589" spans="1:14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</row>
    <row r="8590" spans="1:14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</row>
    <row r="8591" spans="1:14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</row>
    <row r="8592" spans="1:14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</row>
    <row r="8593" spans="1:14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</row>
    <row r="8594" spans="1:14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</row>
    <row r="8595" spans="1:14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</row>
    <row r="8596" spans="1:14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</row>
    <row r="8597" spans="1:14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</row>
    <row r="8598" spans="1:14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</row>
    <row r="8599" spans="1:14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</row>
    <row r="8600" spans="1:14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</row>
    <row r="8601" spans="1:14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</row>
    <row r="8602" spans="1:14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</row>
    <row r="8603" spans="1:14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</row>
    <row r="8604" spans="1:14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</row>
    <row r="8605" spans="1:14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</row>
    <row r="8606" spans="1:14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</row>
    <row r="8607" spans="1:14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</row>
    <row r="8608" spans="1:14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</row>
    <row r="8609" spans="1:14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</row>
    <row r="8610" spans="1:14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</row>
    <row r="8611" spans="1:14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</row>
    <row r="8612" spans="1:14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</row>
    <row r="8613" spans="1:14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</row>
    <row r="8614" spans="1:14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</row>
    <row r="8615" spans="1:14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</row>
    <row r="8616" spans="1:14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</row>
    <row r="8617" spans="1:14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</row>
    <row r="8618" spans="1:14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</row>
    <row r="8619" spans="1:14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</row>
    <row r="8620" spans="1:14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</row>
    <row r="8621" spans="1:14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</row>
    <row r="8622" spans="1:14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</row>
    <row r="8623" spans="1:14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</row>
    <row r="8624" spans="1:14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</row>
    <row r="8625" spans="1:14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</row>
    <row r="8626" spans="1:14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</row>
    <row r="8627" spans="1:14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</row>
    <row r="8628" spans="1:14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</row>
    <row r="8629" spans="1:14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</row>
    <row r="8630" spans="1:14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</row>
    <row r="8631" spans="1:14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</row>
    <row r="8632" spans="1:14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</row>
    <row r="8633" spans="1:14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</row>
    <row r="8634" spans="1:14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</row>
    <row r="8635" spans="1:14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</row>
    <row r="8636" spans="1:14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</row>
    <row r="8637" spans="1:14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</row>
    <row r="8638" spans="1:14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</row>
    <row r="8639" spans="1:14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</row>
    <row r="8640" spans="1:14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</row>
    <row r="8641" spans="1:14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</row>
    <row r="8642" spans="1:14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</row>
    <row r="8643" spans="1:14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</row>
    <row r="8644" spans="1:14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</row>
    <row r="8645" spans="1:14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</row>
    <row r="8646" spans="1:14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</row>
    <row r="8647" spans="1:14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</row>
    <row r="8648" spans="1:14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</row>
    <row r="8649" spans="1:14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</row>
    <row r="8650" spans="1:14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</row>
    <row r="8651" spans="1:14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</row>
    <row r="8652" spans="1:14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</row>
    <row r="8653" spans="1:14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</row>
    <row r="8654" spans="1:14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</row>
    <row r="8655" spans="1:14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</row>
    <row r="8656" spans="1:14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</row>
    <row r="8657" spans="1:14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</row>
    <row r="8658" spans="1:14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</row>
    <row r="8659" spans="1:14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</row>
    <row r="8660" spans="1:14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</row>
    <row r="8661" spans="1:14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</row>
    <row r="8662" spans="1:14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</row>
    <row r="8663" spans="1:14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</row>
    <row r="8664" spans="1:14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</row>
    <row r="8665" spans="1:14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</row>
    <row r="8666" spans="1:14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</row>
    <row r="8667" spans="1:14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</row>
    <row r="8668" spans="1:14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</row>
    <row r="8669" spans="1:14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</row>
    <row r="8670" spans="1:14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</row>
    <row r="8671" spans="1:14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</row>
    <row r="8672" spans="1:14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</row>
    <row r="8673" spans="1:14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</row>
    <row r="8674" spans="1:14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</row>
    <row r="8675" spans="1:14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</row>
    <row r="8676" spans="1:14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</row>
    <row r="8677" spans="1:14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</row>
    <row r="8678" spans="1:14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</row>
    <row r="8679" spans="1:14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</row>
    <row r="8680" spans="1:14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</row>
    <row r="8681" spans="1:14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</row>
    <row r="8682" spans="1:14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</row>
    <row r="8683" spans="1:14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</row>
    <row r="8684" spans="1:14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</row>
    <row r="8685" spans="1:14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</row>
    <row r="8686" spans="1:14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</row>
    <row r="8687" spans="1:14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</row>
    <row r="8688" spans="1:14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</row>
    <row r="8689" spans="1:14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</row>
    <row r="8690" spans="1:14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</row>
    <row r="8691" spans="1:14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</row>
    <row r="8692" spans="1:14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</row>
    <row r="8693" spans="1:14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</row>
    <row r="8694" spans="1:14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</row>
    <row r="8695" spans="1:14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</row>
    <row r="8696" spans="1:14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</row>
    <row r="8697" spans="1:14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</row>
    <row r="8698" spans="1:14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</row>
    <row r="8699" spans="1:14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</row>
    <row r="8700" spans="1:14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</row>
    <row r="8701" spans="1:14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</row>
    <row r="8702" spans="1:14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</row>
    <row r="8703" spans="1:14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</row>
    <row r="8704" spans="1:14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</row>
    <row r="8705" spans="1:14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</row>
    <row r="8706" spans="1:14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</row>
    <row r="8707" spans="1:14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</row>
    <row r="8708" spans="1:14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</row>
    <row r="8709" spans="1:14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</row>
    <row r="8710" spans="1:14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</row>
    <row r="8711" spans="1:14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</row>
    <row r="8712" spans="1:14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</row>
    <row r="8713" spans="1:14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</row>
    <row r="8714" spans="1:14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</row>
    <row r="8715" spans="1:14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</row>
    <row r="8716" spans="1:14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</row>
    <row r="8717" spans="1:14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</row>
    <row r="8718" spans="1:14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</row>
    <row r="8719" spans="1:14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</row>
    <row r="8720" spans="1:14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</row>
    <row r="8721" spans="1:14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</row>
    <row r="8722" spans="1:14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</row>
    <row r="8723" spans="1:14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</row>
    <row r="8724" spans="1:14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</row>
    <row r="8725" spans="1:14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</row>
    <row r="8726" spans="1:14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</row>
    <row r="8727" spans="1:14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</row>
    <row r="8728" spans="1:14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</row>
    <row r="8729" spans="1:14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</row>
    <row r="8730" spans="1:14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</row>
    <row r="8731" spans="1:14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</row>
    <row r="8732" spans="1:14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</row>
    <row r="8733" spans="1:14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</row>
    <row r="8734" spans="1:14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</row>
    <row r="8735" spans="1:14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</row>
    <row r="8736" spans="1:14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</row>
    <row r="8737" spans="1:14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</row>
    <row r="8738" spans="1:14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</row>
    <row r="8739" spans="1:14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</row>
    <row r="8740" spans="1:14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</row>
    <row r="8741" spans="1:14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</row>
    <row r="8742" spans="1:14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</row>
    <row r="8743" spans="1:14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</row>
    <row r="8744" spans="1:14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</row>
    <row r="8745" spans="1:14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</row>
    <row r="8746" spans="1:14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</row>
    <row r="8747" spans="1:14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</row>
    <row r="8748" spans="1:14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</row>
    <row r="8749" spans="1:14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</row>
    <row r="8750" spans="1:14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</row>
    <row r="8751" spans="1:14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</row>
    <row r="8752" spans="1:14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</row>
    <row r="8753" spans="1:14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</row>
    <row r="8754" spans="1:14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</row>
    <row r="8755" spans="1:14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</row>
    <row r="8756" spans="1:14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</row>
    <row r="8757" spans="1:14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</row>
    <row r="8758" spans="1:14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</row>
    <row r="8759" spans="1:14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</row>
    <row r="8760" spans="1:14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</row>
    <row r="8761" spans="1:14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</row>
    <row r="8762" spans="1:14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</row>
    <row r="8763" spans="1:14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</row>
    <row r="8764" spans="1:14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</row>
    <row r="8765" spans="1:14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</row>
    <row r="8766" spans="1:14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</row>
    <row r="8767" spans="1:14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</row>
    <row r="8768" spans="1:14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</row>
    <row r="8769" spans="1:14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</row>
    <row r="8770" spans="1:14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</row>
    <row r="8771" spans="1:14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</row>
    <row r="8772" spans="1:14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</row>
    <row r="8773" spans="1:14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</row>
    <row r="8774" spans="1:14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</row>
    <row r="8775" spans="1:14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</row>
    <row r="8776" spans="1:14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</row>
    <row r="8777" spans="1:14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</row>
    <row r="8778" spans="1:14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</row>
    <row r="8779" spans="1:14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</row>
    <row r="8780" spans="1:14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</row>
    <row r="8781" spans="1:14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</row>
    <row r="8782" spans="1:14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</row>
    <row r="8783" spans="1:14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</row>
    <row r="8784" spans="1:14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</row>
    <row r="8785" spans="1:14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</row>
    <row r="8786" spans="1:14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</row>
    <row r="8787" spans="1:14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</row>
    <row r="8788" spans="1:14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</row>
    <row r="8789" spans="1:14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</row>
    <row r="8790" spans="1:14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</row>
    <row r="8791" spans="1:14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</row>
    <row r="8792" spans="1:14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</row>
    <row r="8793" spans="1:14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</row>
    <row r="8794" spans="1:14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</row>
    <row r="8795" spans="1:14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</row>
    <row r="8796" spans="1:14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</row>
    <row r="8797" spans="1:14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</row>
    <row r="8798" spans="1:14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</row>
    <row r="8799" spans="1:14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</row>
    <row r="8800" spans="1:14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</row>
    <row r="8801" spans="1:14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</row>
    <row r="8802" spans="1:14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</row>
    <row r="8803" spans="1:14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</row>
    <row r="8804" spans="1:14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</row>
    <row r="8805" spans="1:14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</row>
    <row r="8806" spans="1:14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</row>
    <row r="8807" spans="1:14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</row>
    <row r="8808" spans="1:14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</row>
    <row r="8809" spans="1:14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</row>
    <row r="8810" spans="1:14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</row>
    <row r="8811" spans="1:14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</row>
    <row r="8812" spans="1:14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</row>
    <row r="8813" spans="1:14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</row>
    <row r="8814" spans="1:14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</row>
    <row r="8815" spans="1:14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</row>
    <row r="8816" spans="1:14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</row>
    <row r="8817" spans="1:14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</row>
    <row r="8818" spans="1:14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</row>
    <row r="8819" spans="1:14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</row>
    <row r="8820" spans="1:14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</row>
    <row r="8821" spans="1:14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</row>
    <row r="8822" spans="1:14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</row>
    <row r="8823" spans="1:14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</row>
    <row r="8824" spans="1:14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</row>
    <row r="8825" spans="1:14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</row>
    <row r="8826" spans="1:14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</row>
    <row r="8827" spans="1:14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</row>
    <row r="8828" spans="1:14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</row>
    <row r="8829" spans="1:14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</row>
    <row r="8830" spans="1:14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</row>
    <row r="8831" spans="1:14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</row>
    <row r="8832" spans="1:14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</row>
    <row r="8833" spans="1:14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</row>
    <row r="8834" spans="1:14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</row>
    <row r="8835" spans="1:14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</row>
    <row r="8836" spans="1:14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</row>
    <row r="8837" spans="1:14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</row>
    <row r="8838" spans="1:14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</row>
    <row r="8839" spans="1:14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</row>
    <row r="8840" spans="1:14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</row>
    <row r="8841" spans="1:14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</row>
    <row r="8842" spans="1:14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</row>
    <row r="8843" spans="1:14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</row>
    <row r="8844" spans="1:14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</row>
    <row r="8845" spans="1:14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</row>
    <row r="8846" spans="1:14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</row>
    <row r="8847" spans="1:14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</row>
    <row r="8848" spans="1:14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</row>
    <row r="8849" spans="1:14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</row>
    <row r="8850" spans="1:14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</row>
    <row r="8851" spans="1:14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</row>
    <row r="8852" spans="1:14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</row>
    <row r="8853" spans="1:14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</row>
    <row r="8854" spans="1:14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</row>
    <row r="8855" spans="1:14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</row>
    <row r="8856" spans="1:14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</row>
    <row r="8857" spans="1:14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</row>
    <row r="8858" spans="1:14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</row>
    <row r="8859" spans="1:14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</row>
    <row r="8860" spans="1:14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</row>
    <row r="8861" spans="1:14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</row>
    <row r="8862" spans="1:14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</row>
    <row r="8863" spans="1:14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</row>
    <row r="8864" spans="1:14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</row>
    <row r="8865" spans="1:14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</row>
    <row r="8866" spans="1:14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</row>
    <row r="8867" spans="1:14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</row>
    <row r="8868" spans="1:14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</row>
    <row r="8869" spans="1:14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</row>
    <row r="8870" spans="1:14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</row>
    <row r="8871" spans="1:14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</row>
    <row r="8872" spans="1:14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</row>
    <row r="8873" spans="1:14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</row>
    <row r="8874" spans="1:14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</row>
    <row r="8875" spans="1:14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</row>
    <row r="8876" spans="1:14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</row>
    <row r="8877" spans="1:14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</row>
    <row r="8878" spans="1:14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</row>
    <row r="8879" spans="1:14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</row>
    <row r="8880" spans="1:14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</row>
    <row r="8881" spans="1:14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</row>
    <row r="8882" spans="1:14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</row>
    <row r="8883" spans="1:14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</row>
    <row r="8884" spans="1:14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</row>
    <row r="8885" spans="1:14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</row>
    <row r="8886" spans="1:14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</row>
    <row r="8887" spans="1:14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</row>
    <row r="8888" spans="1:14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</row>
    <row r="8889" spans="1:14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</row>
    <row r="8890" spans="1:14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</row>
    <row r="8891" spans="1:14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</row>
    <row r="8892" spans="1:14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</row>
    <row r="8893" spans="1:14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</row>
    <row r="8894" spans="1:14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</row>
    <row r="8895" spans="1:14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</row>
    <row r="8896" spans="1:14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</row>
    <row r="8897" spans="1:14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</row>
    <row r="8898" spans="1:14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</row>
    <row r="8899" spans="1:14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</row>
    <row r="8900" spans="1:14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</row>
    <row r="8901" spans="1:14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</row>
    <row r="8902" spans="1:14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</row>
    <row r="8903" spans="1:14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</row>
    <row r="8904" spans="1:14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</row>
    <row r="8905" spans="1:14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</row>
    <row r="8906" spans="1:14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</row>
    <row r="8907" spans="1:14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</row>
    <row r="8908" spans="1:14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</row>
    <row r="8909" spans="1:14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</row>
    <row r="8910" spans="1:14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</row>
    <row r="8911" spans="1:14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</row>
    <row r="8912" spans="1:14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</row>
    <row r="8913" spans="1:14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</row>
    <row r="8914" spans="1:14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</row>
    <row r="8915" spans="1:14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</row>
    <row r="8916" spans="1:14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</row>
    <row r="8917" spans="1:14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</row>
    <row r="8918" spans="1:14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</row>
    <row r="8919" spans="1:14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</row>
    <row r="8920" spans="1:14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</row>
    <row r="8921" spans="1:14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</row>
    <row r="8922" spans="1:14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</row>
    <row r="8923" spans="1:14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</row>
    <row r="8924" spans="1:14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</row>
    <row r="8925" spans="1:14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</row>
    <row r="8926" spans="1:14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</row>
    <row r="8927" spans="1:14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</row>
    <row r="8928" spans="1:14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</row>
    <row r="8929" spans="1:14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</row>
    <row r="8930" spans="1:14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</row>
    <row r="8931" spans="1:14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</row>
    <row r="8932" spans="1:14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</row>
    <row r="8933" spans="1:14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</row>
    <row r="8934" spans="1:14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</row>
    <row r="8935" spans="1:14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</row>
    <row r="8936" spans="1:14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</row>
    <row r="8937" spans="1:14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</row>
    <row r="8938" spans="1:14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</row>
    <row r="8939" spans="1:14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</row>
    <row r="8940" spans="1:14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</row>
    <row r="8941" spans="1:14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</row>
    <row r="8942" spans="1:14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</row>
    <row r="8943" spans="1:14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</row>
    <row r="8944" spans="1:14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</row>
    <row r="8945" spans="1:14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</row>
    <row r="8946" spans="1:14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</row>
    <row r="8947" spans="1:14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</row>
    <row r="8948" spans="1:14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</row>
    <row r="8949" spans="1:14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</row>
    <row r="8950" spans="1:14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</row>
    <row r="8951" spans="1:14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</row>
    <row r="8952" spans="1:14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</row>
    <row r="8953" spans="1:14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</row>
    <row r="8954" spans="1:14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</row>
    <row r="8955" spans="1:14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</row>
    <row r="8956" spans="1:14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</row>
    <row r="8957" spans="1:14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</row>
    <row r="8958" spans="1:14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</row>
    <row r="8959" spans="1:14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</row>
    <row r="8960" spans="1:14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</row>
    <row r="8961" spans="1:14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</row>
    <row r="8962" spans="1:14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</row>
    <row r="8963" spans="1:14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</row>
    <row r="8964" spans="1:14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</row>
    <row r="8965" spans="1:14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</row>
    <row r="8966" spans="1:14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</row>
    <row r="8967" spans="1:14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</row>
    <row r="8968" spans="1:14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</row>
    <row r="8969" spans="1:14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</row>
    <row r="8970" spans="1:14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</row>
    <row r="8971" spans="1:14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</row>
    <row r="8972" spans="1:14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</row>
    <row r="8973" spans="1:14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</row>
    <row r="8974" spans="1:14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</row>
    <row r="8975" spans="1:14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</row>
    <row r="8976" spans="1:14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</row>
    <row r="8977" spans="1:14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</row>
    <row r="8978" spans="1:14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</row>
    <row r="8979" spans="1:14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</row>
    <row r="8980" spans="1:14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</row>
    <row r="8981" spans="1:14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</row>
    <row r="8982" spans="1:14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</row>
    <row r="8983" spans="1:14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</row>
    <row r="8984" spans="1:14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</row>
    <row r="8985" spans="1:14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</row>
    <row r="8986" spans="1:14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</row>
    <row r="8987" spans="1:14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</row>
    <row r="8988" spans="1:14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</row>
    <row r="8989" spans="1:14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</row>
    <row r="8990" spans="1:14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</row>
    <row r="8991" spans="1:14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</row>
    <row r="8992" spans="1:14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</row>
    <row r="8993" spans="1:14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</row>
    <row r="8994" spans="1:14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</row>
    <row r="8995" spans="1:14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</row>
    <row r="8996" spans="1:14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</row>
    <row r="8997" spans="1:14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</row>
    <row r="8998" spans="1:14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</row>
    <row r="8999" spans="1:14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</row>
    <row r="9000" spans="1:14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</row>
    <row r="9001" spans="1:14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</row>
    <row r="9002" spans="1:14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</row>
    <row r="9003" spans="1:14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</row>
    <row r="9004" spans="1:14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</row>
    <row r="9005" spans="1:14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</row>
    <row r="9006" spans="1:14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</row>
    <row r="9007" spans="1:14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</row>
    <row r="9008" spans="1:14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</row>
    <row r="9009" spans="1:14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</row>
    <row r="9010" spans="1:14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</row>
    <row r="9011" spans="1:14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</row>
    <row r="9012" spans="1:14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</row>
    <row r="9013" spans="1:14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</row>
    <row r="9014" spans="1:14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</row>
    <row r="9015" spans="1:14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</row>
    <row r="9016" spans="1:14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</row>
    <row r="9017" spans="1:14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</row>
    <row r="9018" spans="1:14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</row>
    <row r="9019" spans="1:14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</row>
    <row r="9020" spans="1:14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</row>
    <row r="9021" spans="1:14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</row>
    <row r="9022" spans="1:14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</row>
    <row r="9023" spans="1:14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</row>
    <row r="9024" spans="1:14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</row>
    <row r="9025" spans="1:14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</row>
    <row r="9026" spans="1:14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</row>
    <row r="9027" spans="1:14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</row>
    <row r="9028" spans="1:14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</row>
    <row r="9029" spans="1:14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</row>
    <row r="9030" spans="1:14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</row>
    <row r="9031" spans="1:14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</row>
    <row r="9032" spans="1:14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</row>
    <row r="9033" spans="1:14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</row>
    <row r="9034" spans="1:14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</row>
    <row r="9035" spans="1:14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</row>
    <row r="9036" spans="1:14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</row>
    <row r="9037" spans="1:14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</row>
    <row r="9038" spans="1:14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</row>
    <row r="9039" spans="1:14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</row>
    <row r="9040" spans="1:14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</row>
    <row r="9041" spans="1:14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</row>
    <row r="9042" spans="1:14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</row>
    <row r="9043" spans="1:14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</row>
    <row r="9044" spans="1:14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</row>
    <row r="9045" spans="1:14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</row>
    <row r="9046" spans="1:14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</row>
    <row r="9047" spans="1:14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</row>
    <row r="9048" spans="1:14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</row>
    <row r="9049" spans="1:14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</row>
    <row r="9050" spans="1:14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</row>
    <row r="9051" spans="1:14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</row>
    <row r="9052" spans="1:14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</row>
    <row r="9053" spans="1:14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</row>
    <row r="9054" spans="1:14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</row>
    <row r="9055" spans="1:14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</row>
    <row r="9056" spans="1:14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</row>
    <row r="9057" spans="1:14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</row>
    <row r="9058" spans="1:14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</row>
    <row r="9059" spans="1:14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</row>
    <row r="9060" spans="1:14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</row>
    <row r="9061" spans="1:14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</row>
    <row r="9062" spans="1:14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</row>
    <row r="9063" spans="1:14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</row>
    <row r="9064" spans="1:14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</row>
    <row r="9065" spans="1:14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</row>
    <row r="9066" spans="1:14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</row>
    <row r="9067" spans="1:14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</row>
    <row r="9068" spans="1:14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</row>
    <row r="9069" spans="1:14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</row>
    <row r="9070" spans="1:14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</row>
    <row r="9071" spans="1:14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</row>
    <row r="9072" spans="1:14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</row>
    <row r="9073" spans="1:14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</row>
    <row r="9074" spans="1:14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</row>
    <row r="9075" spans="1:14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</row>
    <row r="9076" spans="1:14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</row>
    <row r="9077" spans="1:14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</row>
    <row r="9078" spans="1:14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</row>
    <row r="9079" spans="1:14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</row>
    <row r="9080" spans="1:14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</row>
    <row r="9081" spans="1:14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</row>
    <row r="9082" spans="1:14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</row>
    <row r="9083" spans="1:14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</row>
    <row r="9084" spans="1:14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</row>
    <row r="9085" spans="1:14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</row>
    <row r="9086" spans="1:14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</row>
    <row r="9087" spans="1:14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</row>
    <row r="9088" spans="1:14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</row>
    <row r="9089" spans="1:14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</row>
    <row r="9090" spans="1:14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</row>
    <row r="9091" spans="1:14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</row>
    <row r="9092" spans="1:14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</row>
    <row r="9093" spans="1:14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</row>
    <row r="9094" spans="1:14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</row>
    <row r="9095" spans="1:14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</row>
    <row r="9096" spans="1:14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</row>
    <row r="9097" spans="1:14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</row>
    <row r="9098" spans="1:14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</row>
    <row r="9099" spans="1:14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</row>
    <row r="9100" spans="1:14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</row>
    <row r="9101" spans="1:14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</row>
    <row r="9102" spans="1:14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</row>
    <row r="9103" spans="1:14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</row>
    <row r="9104" spans="1:14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</row>
    <row r="9105" spans="1:14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</row>
    <row r="9106" spans="1:14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</row>
    <row r="9107" spans="1:14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</row>
    <row r="9108" spans="1:14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</row>
    <row r="9109" spans="1:14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</row>
    <row r="9110" spans="1:14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</row>
    <row r="9111" spans="1:14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</row>
    <row r="9112" spans="1:14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</row>
    <row r="9113" spans="1:14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</row>
    <row r="9114" spans="1:14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</row>
    <row r="9115" spans="1:14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</row>
    <row r="9116" spans="1:14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</row>
    <row r="9117" spans="1:14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</row>
    <row r="9118" spans="1:14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</row>
    <row r="9119" spans="1:14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</row>
    <row r="9120" spans="1:14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</row>
    <row r="9121" spans="1:14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</row>
    <row r="9122" spans="1:14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</row>
    <row r="9123" spans="1:14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</row>
    <row r="9124" spans="1:14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</row>
    <row r="9125" spans="1:14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</row>
    <row r="9126" spans="1:14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</row>
    <row r="9127" spans="1:14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</row>
    <row r="9128" spans="1:14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</row>
    <row r="9129" spans="1:14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</row>
    <row r="9130" spans="1:14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</row>
    <row r="9131" spans="1:14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</row>
    <row r="9132" spans="1:14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</row>
    <row r="9133" spans="1:14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</row>
    <row r="9134" spans="1:14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</row>
    <row r="9135" spans="1:14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</row>
    <row r="9136" spans="1:14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</row>
    <row r="9137" spans="1:14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</row>
    <row r="9138" spans="1:14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</row>
    <row r="9139" spans="1:14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</row>
    <row r="9140" spans="1:14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</row>
    <row r="9141" spans="1:14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</row>
    <row r="9142" spans="1:14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</row>
    <row r="9143" spans="1:14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</row>
    <row r="9144" spans="1:14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</row>
    <row r="9145" spans="1:14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</row>
    <row r="9146" spans="1:14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</row>
    <row r="9147" spans="1:14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</row>
    <row r="9148" spans="1:14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</row>
    <row r="9149" spans="1:14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</row>
    <row r="9150" spans="1:14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</row>
    <row r="9151" spans="1:14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</row>
    <row r="9152" spans="1:14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</row>
    <row r="9153" spans="1:14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</row>
    <row r="9154" spans="1:14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</row>
    <row r="9155" spans="1:14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</row>
    <row r="9156" spans="1:14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</row>
    <row r="9157" spans="1:14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</row>
    <row r="9158" spans="1:14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</row>
    <row r="9159" spans="1:14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</row>
    <row r="9160" spans="1:14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</row>
    <row r="9161" spans="1:14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</row>
    <row r="9162" spans="1:14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</row>
    <row r="9163" spans="1:14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</row>
    <row r="9164" spans="1:14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</row>
    <row r="9165" spans="1:14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</row>
    <row r="9166" spans="1:14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</row>
    <row r="9167" spans="1:14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</row>
    <row r="9168" spans="1:14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</row>
    <row r="9169" spans="1:14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</row>
    <row r="9170" spans="1:14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</row>
    <row r="9171" spans="1:14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</row>
    <row r="9172" spans="1:14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</row>
    <row r="9173" spans="1:14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</row>
    <row r="9174" spans="1:14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</row>
    <row r="9175" spans="1:14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</row>
    <row r="9176" spans="1:14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</row>
    <row r="9177" spans="1:14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</row>
    <row r="9178" spans="1:14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</row>
    <row r="9179" spans="1:14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</row>
    <row r="9180" spans="1:14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</row>
    <row r="9181" spans="1:14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</row>
    <row r="9182" spans="1:14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</row>
    <row r="9183" spans="1:14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</row>
    <row r="9184" spans="1:14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</row>
    <row r="9185" spans="1:14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</row>
    <row r="9186" spans="1:14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</row>
    <row r="9187" spans="1:14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</row>
    <row r="9188" spans="1:14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</row>
    <row r="9189" spans="1:14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</row>
    <row r="9190" spans="1:14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</row>
    <row r="9191" spans="1:14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</row>
    <row r="9192" spans="1:14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</row>
    <row r="9193" spans="1:14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</row>
    <row r="9194" spans="1:14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</row>
    <row r="9195" spans="1:14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</row>
    <row r="9196" spans="1:14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</row>
    <row r="9197" spans="1:14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</row>
    <row r="9198" spans="1:14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</row>
    <row r="9199" spans="1:14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</row>
    <row r="9200" spans="1:14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</row>
    <row r="9201" spans="1:14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</row>
    <row r="9202" spans="1:14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</row>
    <row r="9203" spans="1:14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</row>
    <row r="9204" spans="1:14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</row>
    <row r="9205" spans="1:14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</row>
    <row r="9206" spans="1:14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</row>
    <row r="9207" spans="1:14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</row>
    <row r="9208" spans="1:14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</row>
    <row r="9209" spans="1:14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</row>
    <row r="9210" spans="1:14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</row>
    <row r="9211" spans="1:14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</row>
    <row r="9212" spans="1:14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</row>
    <row r="9213" spans="1:14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</row>
    <row r="9214" spans="1:14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</row>
    <row r="9215" spans="1:14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</row>
    <row r="9216" spans="1:14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</row>
    <row r="9217" spans="1:14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</row>
    <row r="9218" spans="1:14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</row>
    <row r="9219" spans="1:14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</row>
    <row r="9220" spans="1:14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</row>
    <row r="9221" spans="1:14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</row>
    <row r="9222" spans="1:14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</row>
    <row r="9223" spans="1:14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</row>
    <row r="9224" spans="1:14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</row>
    <row r="9225" spans="1:14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</row>
    <row r="9226" spans="1:14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</row>
    <row r="9227" spans="1:14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</row>
    <row r="9228" spans="1:14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</row>
    <row r="9229" spans="1:14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</row>
    <row r="9230" spans="1:14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</row>
    <row r="9231" spans="1:14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</row>
    <row r="9232" spans="1:14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</row>
    <row r="9233" spans="1:14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</row>
    <row r="9234" spans="1:14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</row>
    <row r="9235" spans="1:14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</row>
    <row r="9236" spans="1:14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</row>
    <row r="9237" spans="1:14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</row>
    <row r="9238" spans="1:14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</row>
    <row r="9239" spans="1:14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</row>
    <row r="9240" spans="1:14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</row>
    <row r="9241" spans="1:14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</row>
    <row r="9242" spans="1:14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</row>
    <row r="9243" spans="1:14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</row>
    <row r="9244" spans="1:14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</row>
    <row r="9245" spans="1:14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</row>
    <row r="9246" spans="1:14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</row>
    <row r="9247" spans="1:14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</row>
    <row r="9248" spans="1:14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</row>
    <row r="9249" spans="1:14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</row>
    <row r="9250" spans="1:14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</row>
    <row r="9251" spans="1:14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</row>
    <row r="9252" spans="1:14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</row>
    <row r="9253" spans="1:14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</row>
    <row r="9254" spans="1:14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</row>
    <row r="9255" spans="1:14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</row>
    <row r="9256" spans="1:14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</row>
    <row r="9257" spans="1:14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</row>
    <row r="9258" spans="1:14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</row>
    <row r="9259" spans="1:14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</row>
    <row r="9260" spans="1:14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</row>
    <row r="9261" spans="1:14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</row>
    <row r="9262" spans="1:14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</row>
    <row r="9263" spans="1:14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</row>
    <row r="9264" spans="1:14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</row>
    <row r="9265" spans="1:14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</row>
    <row r="9266" spans="1:14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</row>
    <row r="9267" spans="1:14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</row>
    <row r="9268" spans="1:14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</row>
    <row r="9269" spans="1:14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</row>
    <row r="9270" spans="1:14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</row>
    <row r="9271" spans="1:14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</row>
    <row r="9272" spans="1:14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</row>
    <row r="9273" spans="1:14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</row>
    <row r="9274" spans="1:14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</row>
    <row r="9275" spans="1:14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</row>
    <row r="9276" spans="1:14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</row>
    <row r="9277" spans="1:14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</row>
    <row r="9278" spans="1:14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</row>
    <row r="9279" spans="1:14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</row>
    <row r="9280" spans="1:14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</row>
    <row r="9281" spans="1:14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</row>
    <row r="9282" spans="1:14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</row>
    <row r="9283" spans="1:14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</row>
    <row r="9284" spans="1:14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</row>
    <row r="9285" spans="1:14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</row>
    <row r="9286" spans="1:14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</row>
    <row r="9287" spans="1:14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</row>
    <row r="9288" spans="1:14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</row>
    <row r="9289" spans="1:14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</row>
    <row r="9290" spans="1:14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</row>
    <row r="9291" spans="1:14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</row>
    <row r="9292" spans="1:14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</row>
    <row r="9293" spans="1:14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</row>
    <row r="9294" spans="1:14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</row>
    <row r="9295" spans="1:14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</row>
    <row r="9296" spans="1:14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</row>
    <row r="9297" spans="1:14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</row>
    <row r="9298" spans="1:14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</row>
    <row r="9299" spans="1:14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</row>
    <row r="9300" spans="1:14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</row>
    <row r="9301" spans="1:14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</row>
    <row r="9302" spans="1:14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</row>
    <row r="9303" spans="1:14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</row>
    <row r="9304" spans="1:14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</row>
    <row r="9305" spans="1:14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</row>
    <row r="9306" spans="1:14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</row>
    <row r="9307" spans="1:14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</row>
    <row r="9308" spans="1:14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</row>
    <row r="9309" spans="1:14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</row>
    <row r="9310" spans="1:14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</row>
    <row r="9311" spans="1:14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</row>
    <row r="9312" spans="1:14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</row>
    <row r="9313" spans="1:14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</row>
    <row r="9314" spans="1:14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</row>
    <row r="9315" spans="1:14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</row>
    <row r="9316" spans="1:14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</row>
    <row r="9317" spans="1:14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</row>
    <row r="9318" spans="1:14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</row>
    <row r="9319" spans="1:14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</row>
    <row r="9320" spans="1:14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</row>
    <row r="9321" spans="1:14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</row>
    <row r="9322" spans="1:14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</row>
    <row r="9323" spans="1:14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</row>
    <row r="9324" spans="1:14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</row>
    <row r="9325" spans="1:14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</row>
    <row r="9326" spans="1:14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</row>
    <row r="9327" spans="1:14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</row>
    <row r="9328" spans="1:14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</row>
    <row r="9329" spans="1:14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</row>
    <row r="9330" spans="1:14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</row>
    <row r="9331" spans="1:14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</row>
    <row r="9332" spans="1:14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</row>
    <row r="9333" spans="1:14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</row>
    <row r="9334" spans="1:14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</row>
    <row r="9335" spans="1:14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</row>
    <row r="9336" spans="1:14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</row>
    <row r="9337" spans="1:14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</row>
    <row r="9338" spans="1:14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</row>
    <row r="9339" spans="1:14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</row>
    <row r="9340" spans="1:14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</row>
    <row r="9341" spans="1:14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</row>
    <row r="9342" spans="1:14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</row>
    <row r="9343" spans="1:14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</row>
    <row r="9344" spans="1:14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</row>
    <row r="9345" spans="1:14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</row>
    <row r="9346" spans="1:14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</row>
    <row r="9347" spans="1:14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</row>
    <row r="9348" spans="1:14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</row>
    <row r="9349" spans="1:14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</row>
    <row r="9350" spans="1:14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</row>
    <row r="9351" spans="1:14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</row>
    <row r="9352" spans="1:14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</row>
    <row r="9353" spans="1:14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</row>
    <row r="9354" spans="1:14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</row>
    <row r="9355" spans="1:14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</row>
    <row r="9356" spans="1:14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</row>
    <row r="9357" spans="1:14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</row>
    <row r="9358" spans="1:14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</row>
    <row r="9359" spans="1:14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</row>
    <row r="9360" spans="1:14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</row>
    <row r="9361" spans="1:14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</row>
    <row r="9362" spans="1:14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</row>
    <row r="9363" spans="1:14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</row>
    <row r="9364" spans="1:14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</row>
    <row r="9365" spans="1:14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</row>
    <row r="9366" spans="1:14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</row>
    <row r="9367" spans="1:14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</row>
    <row r="9368" spans="1:14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</row>
    <row r="9369" spans="1:14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</row>
    <row r="9370" spans="1:14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</row>
    <row r="9371" spans="1:14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</row>
    <row r="9372" spans="1:14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</row>
    <row r="9373" spans="1:14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</row>
    <row r="9374" spans="1:14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</row>
    <row r="9375" spans="1:14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</row>
    <row r="9376" spans="1:14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</row>
    <row r="9377" spans="1:14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</row>
    <row r="9378" spans="1:14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</row>
    <row r="9379" spans="1:14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</row>
    <row r="9380" spans="1:14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</row>
    <row r="9381" spans="1:14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</row>
    <row r="9382" spans="1:14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</row>
    <row r="9383" spans="1:14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</row>
    <row r="9384" spans="1:14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</row>
    <row r="9385" spans="1:14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</row>
    <row r="9386" spans="1:14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</row>
    <row r="9387" spans="1:14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</row>
    <row r="9388" spans="1:14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</row>
    <row r="9389" spans="1:14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</row>
    <row r="9390" spans="1:14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</row>
    <row r="9391" spans="1:14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</row>
    <row r="9392" spans="1:14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</row>
    <row r="9393" spans="1:14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</row>
    <row r="9394" spans="1:14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</row>
    <row r="9395" spans="1:14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</row>
    <row r="9396" spans="1:14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</row>
    <row r="9397" spans="1:14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</row>
    <row r="9398" spans="1:14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</row>
    <row r="9399" spans="1:14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</row>
    <row r="9400" spans="1:14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</row>
    <row r="9401" spans="1:14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</row>
    <row r="9402" spans="1:14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</row>
    <row r="9403" spans="1:14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</row>
    <row r="9404" spans="1:14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</row>
    <row r="9405" spans="1:14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</row>
    <row r="9406" spans="1:14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</row>
    <row r="9407" spans="1:14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</row>
    <row r="9408" spans="1:14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</row>
    <row r="9409" spans="1:14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</row>
    <row r="9410" spans="1:14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</row>
    <row r="9411" spans="1:14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</row>
    <row r="9412" spans="1:14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</row>
    <row r="9413" spans="1:14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</row>
    <row r="9414" spans="1:14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</row>
    <row r="9415" spans="1:14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</row>
    <row r="9416" spans="1:14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</row>
    <row r="9417" spans="1:14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</row>
    <row r="9418" spans="1:14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</row>
    <row r="9419" spans="1:14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</row>
    <row r="9420" spans="1:14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</row>
    <row r="9421" spans="1:14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</row>
    <row r="9422" spans="1:14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</row>
    <row r="9423" spans="1:14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</row>
    <row r="9424" spans="1:14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</row>
    <row r="9425" spans="1:14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</row>
    <row r="9426" spans="1:14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</row>
    <row r="9427" spans="1:14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</row>
    <row r="9428" spans="1:14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</row>
    <row r="9429" spans="1:14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</row>
    <row r="9430" spans="1:14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</row>
    <row r="9431" spans="1:14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</row>
    <row r="9432" spans="1:14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</row>
    <row r="9433" spans="1:14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</row>
    <row r="9434" spans="1:14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</row>
    <row r="9435" spans="1:14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</row>
    <row r="9436" spans="1:14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</row>
    <row r="9437" spans="1:14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</row>
    <row r="9438" spans="1:14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</row>
    <row r="9439" spans="1:14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</row>
    <row r="9440" spans="1:14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</row>
    <row r="9441" spans="1:14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</row>
    <row r="9442" spans="1:14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</row>
    <row r="9443" spans="1:14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</row>
    <row r="9444" spans="1:14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</row>
    <row r="9445" spans="1:14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</row>
    <row r="9446" spans="1:14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</row>
    <row r="9447" spans="1:14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</row>
    <row r="9448" spans="1:14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</row>
    <row r="9449" spans="1:14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</row>
    <row r="9450" spans="1:14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</row>
    <row r="9451" spans="1:14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</row>
    <row r="9452" spans="1:14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</row>
    <row r="9453" spans="1:14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</row>
    <row r="9454" spans="1:14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</row>
    <row r="9455" spans="1:14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</row>
    <row r="9456" spans="1:14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</row>
    <row r="9457" spans="1:14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</row>
    <row r="9458" spans="1:14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</row>
    <row r="9459" spans="1:14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</row>
    <row r="9460" spans="1:14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</row>
    <row r="9461" spans="1:14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</row>
    <row r="9462" spans="1:14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</row>
    <row r="9463" spans="1:14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</row>
    <row r="9464" spans="1:14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</row>
    <row r="9465" spans="1:14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</row>
    <row r="9466" spans="1:14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</row>
    <row r="9467" spans="1:14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</row>
    <row r="9468" spans="1:14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</row>
    <row r="9469" spans="1:14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</row>
    <row r="9470" spans="1:14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</row>
    <row r="9471" spans="1:14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</row>
    <row r="9472" spans="1:14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</row>
    <row r="9473" spans="1:14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</row>
    <row r="9474" spans="1:14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</row>
    <row r="9475" spans="1:14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</row>
    <row r="9476" spans="1:14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</row>
    <row r="9477" spans="1:14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</row>
    <row r="9478" spans="1:14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</row>
    <row r="9479" spans="1:14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</row>
    <row r="9480" spans="1:14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</row>
    <row r="9481" spans="1:14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</row>
    <row r="9482" spans="1:14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</row>
    <row r="9483" spans="1:14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</row>
    <row r="9484" spans="1:14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</row>
    <row r="9485" spans="1:14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</row>
    <row r="9486" spans="1:14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</row>
    <row r="9487" spans="1:14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</row>
    <row r="9488" spans="1:14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</row>
    <row r="9489" spans="1:14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</row>
    <row r="9490" spans="1:14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</row>
    <row r="9491" spans="1:14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</row>
    <row r="9492" spans="1:14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</row>
    <row r="9493" spans="1:14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</row>
    <row r="9494" spans="1:14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</row>
    <row r="9495" spans="1:14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</row>
    <row r="9496" spans="1:14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</row>
    <row r="9497" spans="1:14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</row>
    <row r="9498" spans="1:14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</row>
    <row r="9499" spans="1:14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</row>
    <row r="9500" spans="1:14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</row>
    <row r="9501" spans="1:14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</row>
    <row r="9502" spans="1:14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</row>
    <row r="9503" spans="1:14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</row>
    <row r="9504" spans="1:14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</row>
    <row r="9505" spans="1:14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</row>
    <row r="9506" spans="1:14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</row>
    <row r="9507" spans="1:14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</row>
    <row r="9508" spans="1:14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</row>
    <row r="9509" spans="1:14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</row>
    <row r="9510" spans="1:14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</row>
    <row r="9511" spans="1:14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</row>
    <row r="9512" spans="1:14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</row>
    <row r="9513" spans="1:14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</row>
    <row r="9514" spans="1:14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</row>
    <row r="9515" spans="1:14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</row>
    <row r="9516" spans="1:14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</row>
    <row r="9517" spans="1:14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</row>
    <row r="9518" spans="1:14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</row>
    <row r="9519" spans="1:14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</row>
    <row r="9520" spans="1:14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</row>
    <row r="9521" spans="1:14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</row>
    <row r="9522" spans="1:14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</row>
    <row r="9523" spans="1:14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</row>
    <row r="9524" spans="1:14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</row>
    <row r="9525" spans="1:14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</row>
    <row r="9526" spans="1:14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</row>
    <row r="9527" spans="1:14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</row>
    <row r="9528" spans="1:14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</row>
    <row r="9529" spans="1:14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</row>
    <row r="9530" spans="1:14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</row>
    <row r="9531" spans="1:14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</row>
    <row r="9532" spans="1:14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</row>
    <row r="9533" spans="1:14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</row>
    <row r="9534" spans="1:14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</row>
    <row r="9535" spans="1:14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</row>
    <row r="9536" spans="1:14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</row>
    <row r="9537" spans="1:14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</row>
    <row r="9538" spans="1:14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</row>
    <row r="9539" spans="1:14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</row>
    <row r="9540" spans="1:14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</row>
    <row r="9541" spans="1:14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</row>
    <row r="9542" spans="1:14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</row>
    <row r="9543" spans="1:14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</row>
    <row r="9544" spans="1:14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</row>
    <row r="9545" spans="1:14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</row>
    <row r="9546" spans="1:14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</row>
    <row r="9547" spans="1:14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</row>
    <row r="9548" spans="1:14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</row>
    <row r="9549" spans="1:14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</row>
    <row r="9550" spans="1:14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</row>
    <row r="9551" spans="1:14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</row>
    <row r="9552" spans="1:14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</row>
    <row r="9553" spans="1:14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</row>
    <row r="9554" spans="1:14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</row>
    <row r="9555" spans="1:14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</row>
    <row r="9556" spans="1:14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</row>
    <row r="9557" spans="1:14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</row>
    <row r="9558" spans="1:14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</row>
    <row r="9559" spans="1:14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</row>
    <row r="9560" spans="1:14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</row>
    <row r="9561" spans="1:14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</row>
    <row r="9562" spans="1:14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</row>
    <row r="9563" spans="1:14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</row>
    <row r="9564" spans="1:14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</row>
    <row r="9565" spans="1:14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</row>
    <row r="9566" spans="1:14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</row>
    <row r="9567" spans="1:14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</row>
    <row r="9568" spans="1:14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</row>
    <row r="9569" spans="1:14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</row>
    <row r="9570" spans="1:14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</row>
    <row r="9571" spans="1:14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</row>
    <row r="9572" spans="1:14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</row>
    <row r="9573" spans="1:14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</row>
    <row r="9574" spans="1:14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</row>
    <row r="9575" spans="1:14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</row>
    <row r="9576" spans="1:14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</row>
    <row r="9577" spans="1:14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</row>
    <row r="9578" spans="1:14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</row>
    <row r="9579" spans="1:14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</row>
    <row r="9580" spans="1:14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</row>
    <row r="9581" spans="1:14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</row>
    <row r="9582" spans="1:14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</row>
    <row r="9583" spans="1:14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</row>
    <row r="9584" spans="1:14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</row>
    <row r="9585" spans="1:14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</row>
    <row r="9586" spans="1:14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</row>
    <row r="9587" spans="1:14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</row>
    <row r="9588" spans="1:14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</row>
    <row r="9589" spans="1:14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</row>
    <row r="9590" spans="1:14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</row>
    <row r="9591" spans="1:14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</row>
    <row r="9592" spans="1:14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</row>
    <row r="9593" spans="1:14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</row>
    <row r="9594" spans="1:14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</row>
    <row r="9595" spans="1:14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</row>
    <row r="9596" spans="1:14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</row>
    <row r="9597" spans="1:14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</row>
    <row r="9598" spans="1:14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</row>
    <row r="9599" spans="1:14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</row>
    <row r="9600" spans="1:14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</row>
    <row r="9601" spans="1:14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</row>
    <row r="9602" spans="1:14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</row>
    <row r="9603" spans="1:14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</row>
    <row r="9604" spans="1:14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</row>
    <row r="9605" spans="1:14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</row>
    <row r="9606" spans="1:14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</row>
    <row r="9607" spans="1:14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</row>
    <row r="9608" spans="1:14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</row>
    <row r="9609" spans="1:14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</row>
    <row r="9610" spans="1:14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</row>
    <row r="9611" spans="1:14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</row>
    <row r="9612" spans="1:14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</row>
    <row r="9613" spans="1:14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</row>
    <row r="9614" spans="1:14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</row>
    <row r="9615" spans="1:14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</row>
    <row r="9616" spans="1:14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</row>
    <row r="9617" spans="1:14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</row>
    <row r="9618" spans="1:14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</row>
    <row r="9619" spans="1:14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</row>
    <row r="9620" spans="1:14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</row>
    <row r="9621" spans="1:14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</row>
    <row r="9622" spans="1:14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</row>
    <row r="9623" spans="1:14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</row>
    <row r="9624" spans="1:14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</row>
    <row r="9625" spans="1:14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</row>
    <row r="9626" spans="1:14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</row>
    <row r="9627" spans="1:14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</row>
    <row r="9628" spans="1:14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</row>
    <row r="9629" spans="1:14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</row>
    <row r="9630" spans="1:14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</row>
    <row r="9631" spans="1:14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</row>
    <row r="9632" spans="1:14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</row>
    <row r="9633" spans="1:14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</row>
    <row r="9634" spans="1:14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</row>
    <row r="9635" spans="1:14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</row>
    <row r="9636" spans="1:14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</row>
    <row r="9637" spans="1:14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</row>
    <row r="9638" spans="1:14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</row>
    <row r="9639" spans="1:14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</row>
    <row r="9640" spans="1:14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</row>
    <row r="9641" spans="1:14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</row>
    <row r="9642" spans="1:14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</row>
    <row r="9643" spans="1:14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</row>
    <row r="9644" spans="1:14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</row>
    <row r="9645" spans="1:14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</row>
    <row r="9646" spans="1:14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</row>
    <row r="9647" spans="1:14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</row>
    <row r="9648" spans="1:14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</row>
    <row r="9649" spans="1:14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</row>
    <row r="9650" spans="1:14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</row>
    <row r="9651" spans="1:14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</row>
    <row r="9652" spans="1:14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</row>
    <row r="9653" spans="1:14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</row>
    <row r="9654" spans="1:14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</row>
    <row r="9655" spans="1:14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</row>
    <row r="9656" spans="1:14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</row>
    <row r="9657" spans="1:14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</row>
    <row r="9658" spans="1:14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</row>
    <row r="9659" spans="1:14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</row>
    <row r="9660" spans="1:14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</row>
    <row r="9661" spans="1:14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</row>
    <row r="9662" spans="1:14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</row>
    <row r="9663" spans="1:14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</row>
    <row r="9664" spans="1:14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</row>
    <row r="9665" spans="1:14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</row>
    <row r="9666" spans="1:14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</row>
    <row r="9667" spans="1:14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</row>
    <row r="9668" spans="1:14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</row>
    <row r="9669" spans="1:14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</row>
    <row r="9670" spans="1:14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</row>
    <row r="9671" spans="1:14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</row>
    <row r="9672" spans="1:14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</row>
    <row r="9673" spans="1:14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</row>
    <row r="9674" spans="1:14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</row>
    <row r="9675" spans="1:14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</row>
    <row r="9676" spans="1:14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</row>
    <row r="9677" spans="1:14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</row>
    <row r="9678" spans="1:14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</row>
    <row r="9679" spans="1:14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</row>
    <row r="9680" spans="1:14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</row>
    <row r="9681" spans="1:14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</row>
    <row r="9682" spans="1:14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</row>
    <row r="9683" spans="1:14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</row>
    <row r="9684" spans="1:14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</row>
    <row r="9685" spans="1:14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</row>
    <row r="9686" spans="1:14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</row>
    <row r="9687" spans="1:14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</row>
    <row r="9688" spans="1:14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</row>
    <row r="9689" spans="1:14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</row>
    <row r="9690" spans="1:14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</row>
    <row r="9691" spans="1:14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</row>
    <row r="9692" spans="1:14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</row>
    <row r="9693" spans="1:14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</row>
    <row r="9694" spans="1:14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</row>
    <row r="9695" spans="1:14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</row>
    <row r="9696" spans="1:14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</row>
    <row r="9697" spans="1:14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</row>
    <row r="9698" spans="1:14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</row>
    <row r="9699" spans="1:14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</row>
    <row r="9700" spans="1:14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</row>
    <row r="9701" spans="1:14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</row>
    <row r="9702" spans="1:14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</row>
    <row r="9703" spans="1:14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</row>
    <row r="9704" spans="1:14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</row>
    <row r="9705" spans="1:14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</row>
    <row r="9706" spans="1:14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</row>
    <row r="9707" spans="1:14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</row>
    <row r="9708" spans="1:14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</row>
    <row r="9709" spans="1:14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</row>
    <row r="9710" spans="1:14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</row>
    <row r="9711" spans="1:14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</row>
    <row r="9712" spans="1:14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</row>
    <row r="9713" spans="1:14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</row>
    <row r="9714" spans="1:14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</row>
    <row r="9715" spans="1:14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</row>
    <row r="9716" spans="1:14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</row>
    <row r="9717" spans="1:14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</row>
    <row r="9718" spans="1:14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</row>
    <row r="9719" spans="1:14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</row>
    <row r="9720" spans="1:14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</row>
    <row r="9721" spans="1:14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</row>
    <row r="9722" spans="1:14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</row>
    <row r="9723" spans="1:14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</row>
    <row r="9724" spans="1:14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</row>
    <row r="9725" spans="1:14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</row>
    <row r="9726" spans="1:14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</row>
    <row r="9727" spans="1:14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</row>
    <row r="9728" spans="1:14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</row>
    <row r="9729" spans="1:14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</row>
    <row r="9730" spans="1:14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</row>
    <row r="9731" spans="1:14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</row>
    <row r="9732" spans="1:14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</row>
    <row r="9733" spans="1:14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</row>
    <row r="9734" spans="1:14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</row>
    <row r="9735" spans="1:14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</row>
    <row r="9736" spans="1:14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</row>
    <row r="9737" spans="1:14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</row>
    <row r="9738" spans="1:14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</row>
    <row r="9739" spans="1:14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</row>
    <row r="9740" spans="1:14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</row>
    <row r="9741" spans="1:14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</row>
    <row r="9742" spans="1:14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</row>
    <row r="9743" spans="1:14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</row>
    <row r="9744" spans="1:14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</row>
    <row r="9745" spans="1:14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</row>
    <row r="9746" spans="1:14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</row>
    <row r="9747" spans="1:14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</row>
    <row r="9748" spans="1:14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</row>
    <row r="9749" spans="1:14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</row>
    <row r="9750" spans="1:14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</row>
    <row r="9751" spans="1:14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</row>
    <row r="9752" spans="1:14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</row>
    <row r="9753" spans="1:14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</row>
    <row r="9754" spans="1:14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</row>
    <row r="9755" spans="1:14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</row>
    <row r="9756" spans="1:14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</row>
    <row r="9757" spans="1:14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</row>
    <row r="9758" spans="1:14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</row>
    <row r="9759" spans="1:14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</row>
    <row r="9760" spans="1:14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</row>
    <row r="9761" spans="1:14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</row>
    <row r="9762" spans="1:14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</row>
    <row r="9763" spans="1:14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</row>
    <row r="9764" spans="1:14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</row>
    <row r="9765" spans="1:14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</row>
    <row r="9766" spans="1:14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</row>
    <row r="9767" spans="1:14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</row>
    <row r="9768" spans="1:14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</row>
    <row r="9769" spans="1:14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</row>
    <row r="9770" spans="1:14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</row>
    <row r="9771" spans="1:14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</row>
    <row r="9772" spans="1:14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</row>
    <row r="9773" spans="1:14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</row>
    <row r="9774" spans="1:14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</row>
    <row r="9775" spans="1:14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</row>
    <row r="9776" spans="1:14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</row>
    <row r="9777" spans="1:14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</row>
    <row r="9778" spans="1:14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</row>
    <row r="9779" spans="1:14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</row>
    <row r="9780" spans="1:14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</row>
    <row r="9781" spans="1:14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</row>
    <row r="9782" spans="1:14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</row>
    <row r="9783" spans="1:14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</row>
    <row r="9784" spans="1:14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</row>
    <row r="9785" spans="1:14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</row>
    <row r="9786" spans="1:14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</row>
    <row r="9787" spans="1:14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</row>
    <row r="9788" spans="1:14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</row>
    <row r="9789" spans="1:14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</row>
    <row r="9790" spans="1:14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</row>
    <row r="9791" spans="1:14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</row>
    <row r="9792" spans="1:14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</row>
    <row r="9793" spans="1:14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</row>
    <row r="9794" spans="1:14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</row>
    <row r="9795" spans="1:14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</row>
    <row r="9796" spans="1:14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</row>
    <row r="9797" spans="1:14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</row>
    <row r="9798" spans="1:14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</row>
    <row r="9799" spans="1:14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</row>
    <row r="9800" spans="1:14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</row>
    <row r="9801" spans="1:14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</row>
    <row r="9802" spans="1:14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</row>
    <row r="9803" spans="1:14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</row>
    <row r="9804" spans="1:14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</row>
    <row r="9805" spans="1:14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</row>
    <row r="9806" spans="1:14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</row>
    <row r="9807" spans="1:14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</row>
    <row r="9808" spans="1:14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</row>
    <row r="9809" spans="1:14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</row>
    <row r="9810" spans="1:14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</row>
    <row r="9811" spans="1:14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</row>
    <row r="9812" spans="1:14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</row>
    <row r="9813" spans="1:14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</row>
    <row r="9814" spans="1:14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</row>
    <row r="9815" spans="1:14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</row>
    <row r="9816" spans="1:14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</row>
    <row r="9817" spans="1:14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</row>
    <row r="9818" spans="1:14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</row>
    <row r="9819" spans="1:14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</row>
    <row r="9820" spans="1:14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</row>
    <row r="9821" spans="1:14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</row>
    <row r="9822" spans="1:14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</row>
    <row r="9823" spans="1:14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</row>
    <row r="9824" spans="1:14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</row>
    <row r="9825" spans="1:14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</row>
    <row r="9826" spans="1:14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</row>
    <row r="9827" spans="1:14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</row>
    <row r="9828" spans="1:14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</row>
    <row r="9829" spans="1:14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</row>
    <row r="9830" spans="1:14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</row>
    <row r="9831" spans="1:14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</row>
    <row r="9832" spans="1:14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</row>
    <row r="9833" spans="1:14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</row>
    <row r="9834" spans="1:14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</row>
    <row r="9835" spans="1:14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</row>
    <row r="9836" spans="1:14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</row>
    <row r="9837" spans="1:14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</row>
    <row r="9838" spans="1:14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</row>
    <row r="9839" spans="1:14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</row>
    <row r="9840" spans="1:14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</row>
    <row r="9841" spans="1:14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</row>
    <row r="9842" spans="1:14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</row>
    <row r="9843" spans="1:14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</row>
    <row r="9844" spans="1:14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</row>
    <row r="9845" spans="1:14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</row>
    <row r="9846" spans="1:14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</row>
    <row r="9847" spans="1:14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</row>
    <row r="9848" spans="1:14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</row>
    <row r="9849" spans="1:14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</row>
    <row r="9850" spans="1:14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</row>
    <row r="9851" spans="1:14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</row>
    <row r="9852" spans="1:14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</row>
    <row r="9853" spans="1:14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</row>
    <row r="9854" spans="1:14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</row>
    <row r="9855" spans="1:14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</row>
    <row r="9856" spans="1:14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</row>
    <row r="9857" spans="1:14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</row>
    <row r="9858" spans="1:14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</row>
    <row r="9859" spans="1:14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</row>
    <row r="9860" spans="1:14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</row>
    <row r="9861" spans="1:14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</row>
    <row r="9862" spans="1:14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</row>
    <row r="9863" spans="1:14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</row>
    <row r="9864" spans="1:14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</row>
    <row r="9865" spans="1:14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</row>
    <row r="9866" spans="1:14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</row>
    <row r="9867" spans="1:14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</row>
    <row r="9868" spans="1:14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</row>
    <row r="9869" spans="1:14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</row>
    <row r="9870" spans="1:14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</row>
    <row r="9871" spans="1:14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</row>
    <row r="9872" spans="1:14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</row>
    <row r="9873" spans="1:14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</row>
    <row r="9874" spans="1:14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</row>
    <row r="9875" spans="1:14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</row>
    <row r="9876" spans="1:14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</row>
    <row r="9877" spans="1:14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</row>
    <row r="9878" spans="1:14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</row>
    <row r="9879" spans="1:14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</row>
    <row r="9880" spans="1:14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</row>
    <row r="9881" spans="1:14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</row>
    <row r="9882" spans="1:14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</row>
    <row r="9883" spans="1:14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</row>
    <row r="9884" spans="1:14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</row>
    <row r="9885" spans="1:14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</row>
    <row r="9886" spans="1:14" x14ac:dyDescent="0.2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</row>
    <row r="9887" spans="1:14" x14ac:dyDescent="0.2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</row>
    <row r="9888" spans="1:14" x14ac:dyDescent="0.2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</row>
    <row r="9889" spans="1:14" x14ac:dyDescent="0.2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</row>
    <row r="9890" spans="1:14" x14ac:dyDescent="0.2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</row>
    <row r="9891" spans="1:14" x14ac:dyDescent="0.2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</row>
    <row r="9892" spans="1:14" x14ac:dyDescent="0.2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</row>
    <row r="9893" spans="1:14" x14ac:dyDescent="0.2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</row>
    <row r="9894" spans="1:14" x14ac:dyDescent="0.2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</row>
    <row r="9895" spans="1:14" x14ac:dyDescent="0.2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</row>
    <row r="9896" spans="1:14" x14ac:dyDescent="0.2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</row>
    <row r="9897" spans="1:14" x14ac:dyDescent="0.2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</row>
    <row r="9898" spans="1:14" x14ac:dyDescent="0.2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</row>
    <row r="9899" spans="1:14" x14ac:dyDescent="0.2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</row>
    <row r="9900" spans="1:14" x14ac:dyDescent="0.2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</row>
    <row r="9901" spans="1:14" x14ac:dyDescent="0.2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</row>
    <row r="9902" spans="1:14" x14ac:dyDescent="0.2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</row>
    <row r="9903" spans="1:14" x14ac:dyDescent="0.2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</row>
    <row r="9904" spans="1:14" x14ac:dyDescent="0.2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</row>
    <row r="9905" spans="1:14" x14ac:dyDescent="0.2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</row>
    <row r="9906" spans="1:14" x14ac:dyDescent="0.2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</row>
    <row r="9907" spans="1:14" x14ac:dyDescent="0.2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</row>
    <row r="9908" spans="1:14" x14ac:dyDescent="0.2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</row>
    <row r="9909" spans="1:14" x14ac:dyDescent="0.2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</row>
    <row r="9910" spans="1:14" x14ac:dyDescent="0.2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</row>
    <row r="9911" spans="1:14" x14ac:dyDescent="0.2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</row>
    <row r="9912" spans="1:14" x14ac:dyDescent="0.2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</row>
    <row r="9913" spans="1:14" x14ac:dyDescent="0.2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</row>
    <row r="9914" spans="1:14" x14ac:dyDescent="0.2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</row>
    <row r="9915" spans="1:14" x14ac:dyDescent="0.2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</row>
    <row r="9916" spans="1:14" x14ac:dyDescent="0.2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</row>
    <row r="9917" spans="1:14" x14ac:dyDescent="0.2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</row>
    <row r="9918" spans="1:14" x14ac:dyDescent="0.2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</row>
    <row r="9919" spans="1:14" x14ac:dyDescent="0.2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</row>
    <row r="9920" spans="1:14" x14ac:dyDescent="0.2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</row>
    <row r="9921" spans="1:14" x14ac:dyDescent="0.2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</row>
    <row r="9922" spans="1:14" x14ac:dyDescent="0.2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</row>
    <row r="9923" spans="1:14" x14ac:dyDescent="0.2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</row>
    <row r="9924" spans="1:14" x14ac:dyDescent="0.2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</row>
    <row r="9925" spans="1:14" x14ac:dyDescent="0.2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</row>
    <row r="9926" spans="1:14" x14ac:dyDescent="0.2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</row>
    <row r="9927" spans="1:14" x14ac:dyDescent="0.2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</row>
    <row r="9928" spans="1:14" x14ac:dyDescent="0.2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</row>
    <row r="9929" spans="1:14" x14ac:dyDescent="0.2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</row>
    <row r="9930" spans="1:14" x14ac:dyDescent="0.2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</row>
    <row r="9931" spans="1:14" x14ac:dyDescent="0.2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</row>
    <row r="9932" spans="1:14" x14ac:dyDescent="0.2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</row>
    <row r="9933" spans="1:14" x14ac:dyDescent="0.2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</row>
    <row r="9934" spans="1:14" x14ac:dyDescent="0.2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</row>
    <row r="9935" spans="1:14" x14ac:dyDescent="0.2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</row>
    <row r="9936" spans="1:14" x14ac:dyDescent="0.2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</row>
    <row r="9937" spans="1:14" x14ac:dyDescent="0.2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</row>
    <row r="9938" spans="1:14" x14ac:dyDescent="0.2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</row>
    <row r="9939" spans="1:14" x14ac:dyDescent="0.2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</row>
    <row r="9940" spans="1:14" x14ac:dyDescent="0.2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</row>
    <row r="9941" spans="1:14" x14ac:dyDescent="0.2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</row>
    <row r="9942" spans="1:14" x14ac:dyDescent="0.2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</row>
    <row r="9943" spans="1:14" x14ac:dyDescent="0.2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</row>
    <row r="9944" spans="1:14" x14ac:dyDescent="0.2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</row>
    <row r="9945" spans="1:14" x14ac:dyDescent="0.2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</row>
    <row r="9946" spans="1:14" x14ac:dyDescent="0.2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</row>
    <row r="9947" spans="1:14" x14ac:dyDescent="0.2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</row>
    <row r="9948" spans="1:14" x14ac:dyDescent="0.2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</row>
    <row r="9949" spans="1:14" x14ac:dyDescent="0.2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</row>
    <row r="9950" spans="1:14" x14ac:dyDescent="0.2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</row>
    <row r="9951" spans="1:14" x14ac:dyDescent="0.2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</row>
    <row r="9952" spans="1:14" x14ac:dyDescent="0.2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</row>
    <row r="9953" spans="1:14" x14ac:dyDescent="0.2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</row>
    <row r="9954" spans="1:14" x14ac:dyDescent="0.2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</row>
    <row r="9955" spans="1:14" x14ac:dyDescent="0.2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</row>
    <row r="9956" spans="1:14" x14ac:dyDescent="0.2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</row>
    <row r="9957" spans="1:14" x14ac:dyDescent="0.2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</row>
    <row r="9958" spans="1:14" x14ac:dyDescent="0.2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</row>
    <row r="9959" spans="1:14" x14ac:dyDescent="0.2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</row>
    <row r="9960" spans="1:14" x14ac:dyDescent="0.2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</row>
    <row r="9961" spans="1:14" x14ac:dyDescent="0.2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</row>
    <row r="9962" spans="1:14" x14ac:dyDescent="0.2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</row>
    <row r="9963" spans="1:14" x14ac:dyDescent="0.2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</row>
    <row r="9964" spans="1:14" x14ac:dyDescent="0.2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</row>
    <row r="9965" spans="1:14" x14ac:dyDescent="0.2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</row>
    <row r="9966" spans="1:14" x14ac:dyDescent="0.2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</row>
    <row r="9967" spans="1:14" x14ac:dyDescent="0.2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</row>
    <row r="9968" spans="1:14" x14ac:dyDescent="0.2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</row>
    <row r="9969" spans="1:14" x14ac:dyDescent="0.2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</row>
    <row r="9970" spans="1:14" x14ac:dyDescent="0.2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</row>
    <row r="9971" spans="1:14" x14ac:dyDescent="0.2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</row>
    <row r="9972" spans="1:14" x14ac:dyDescent="0.2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</row>
    <row r="9973" spans="1:14" x14ac:dyDescent="0.2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</row>
    <row r="9974" spans="1:14" x14ac:dyDescent="0.2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</row>
    <row r="9975" spans="1:14" x14ac:dyDescent="0.2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</row>
    <row r="9976" spans="1:14" x14ac:dyDescent="0.2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</row>
    <row r="9977" spans="1:14" x14ac:dyDescent="0.2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</row>
    <row r="9978" spans="1:14" x14ac:dyDescent="0.2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</row>
    <row r="9979" spans="1:14" x14ac:dyDescent="0.2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</row>
    <row r="9980" spans="1:14" x14ac:dyDescent="0.2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</row>
    <row r="9981" spans="1:14" x14ac:dyDescent="0.2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</row>
    <row r="9982" spans="1:14" x14ac:dyDescent="0.2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</row>
    <row r="9983" spans="1:14" x14ac:dyDescent="0.2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</row>
    <row r="9984" spans="1:14" x14ac:dyDescent="0.2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</row>
    <row r="9985" spans="1:14" x14ac:dyDescent="0.2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</row>
    <row r="9986" spans="1:14" x14ac:dyDescent="0.2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</row>
    <row r="9987" spans="1:14" x14ac:dyDescent="0.2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</row>
    <row r="9988" spans="1:14" x14ac:dyDescent="0.2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</row>
    <row r="9989" spans="1:14" x14ac:dyDescent="0.2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</row>
    <row r="9990" spans="1:14" x14ac:dyDescent="0.25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</row>
    <row r="9991" spans="1:14" x14ac:dyDescent="0.25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</row>
    <row r="9992" spans="1:14" x14ac:dyDescent="0.25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</row>
    <row r="9993" spans="1:14" x14ac:dyDescent="0.25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</row>
    <row r="9994" spans="1:14" x14ac:dyDescent="0.25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</row>
    <row r="9995" spans="1:14" x14ac:dyDescent="0.25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</row>
    <row r="9996" spans="1:14" x14ac:dyDescent="0.25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</row>
    <row r="9997" spans="1:14" x14ac:dyDescent="0.25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</row>
    <row r="9998" spans="1:14" x14ac:dyDescent="0.25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</row>
    <row r="9999" spans="1:14" x14ac:dyDescent="0.25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</row>
    <row r="10000" spans="1:14" x14ac:dyDescent="0.25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</row>
  </sheetData>
  <mergeCells count="1">
    <mergeCell ref="A1:N1"/>
  </mergeCells>
  <conditionalFormatting sqref="C4:N4">
    <cfRule type="expression" dxfId="4" priority="5">
      <formula>ROW()=CELL("row")</formula>
    </cfRule>
  </conditionalFormatting>
  <conditionalFormatting sqref="C5:N5">
    <cfRule type="expression" dxfId="3" priority="4">
      <formula>ROW()=CELL("row")</formula>
    </cfRule>
  </conditionalFormatting>
  <conditionalFormatting sqref="C11:N11">
    <cfRule type="expression" dxfId="2" priority="3">
      <formula>ROW()=CELL("Row")</formula>
    </cfRule>
  </conditionalFormatting>
  <conditionalFormatting sqref="C12:N12">
    <cfRule type="expression" dxfId="1" priority="2">
      <formula>ROW()=CELL("Row")</formula>
    </cfRule>
  </conditionalFormatting>
  <conditionalFormatting sqref="C13:N13">
    <cfRule type="expression" dxfId="0" priority="1">
      <formula>ROW()=CELL("Row")</formula>
    </cfRule>
  </conditionalFormatting>
  <pageMargins left="0.25" right="0.25" top="0.75" bottom="0.75" header="0.3" footer="0.3"/>
  <pageSetup paperSize="9" scale="7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52" r:id="rId4" name="Button 4">
              <controlPr defaultSize="0" print="0" autoFill="0" autoPict="0" macro="[0]!CastWiseList">
                <anchor moveWithCells="1" sizeWithCells="1">
                  <from>
                    <xdr:col>0</xdr:col>
                    <xdr:colOff>9525</xdr:colOff>
                    <xdr:row>0</xdr:row>
                    <xdr:rowOff>66675</xdr:rowOff>
                  </from>
                  <to>
                    <xdr:col>2</xdr:col>
                    <xdr:colOff>209550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3" r:id="rId5" name="Button 5">
              <controlPr defaultSize="0" print="0" autoFill="0" autoPict="0" macro="[0]!Print_Data">
                <anchor moveWithCells="1" sizeWithCells="1">
                  <from>
                    <xdr:col>14</xdr:col>
                    <xdr:colOff>152400</xdr:colOff>
                    <xdr:row>0</xdr:row>
                    <xdr:rowOff>95250</xdr:rowOff>
                  </from>
                  <to>
                    <xdr:col>16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4" r:id="rId6" name="Button 6">
              <controlPr defaultSize="0" print="0" autoFill="0" autoPict="0" macro="[0]!Save_As_PDF_CASTLIST">
                <anchor moveWithCells="1" sizeWithCells="1">
                  <from>
                    <xdr:col>14</xdr:col>
                    <xdr:colOff>190500</xdr:colOff>
                    <xdr:row>1</xdr:row>
                    <xdr:rowOff>228600</xdr:rowOff>
                  </from>
                  <to>
                    <xdr:col>16</xdr:col>
                    <xdr:colOff>152400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5</vt:i4>
      </vt:variant>
    </vt:vector>
  </HeadingPairs>
  <TitlesOfParts>
    <vt:vector size="27" baseType="lpstr">
      <vt:lpstr>HOME</vt:lpstr>
      <vt:lpstr>INSTRUCTIONS</vt:lpstr>
      <vt:lpstr>SCHOOL PROFILE</vt:lpstr>
      <vt:lpstr>UPLOAD LOGO</vt:lpstr>
      <vt:lpstr>DATA ENTRY FORM</vt:lpstr>
      <vt:lpstr>DASHBOARD</vt:lpstr>
      <vt:lpstr>NURSERY</vt:lpstr>
      <vt:lpstr>LKG</vt:lpstr>
      <vt:lpstr>UKG</vt:lpstr>
      <vt:lpstr>I</vt:lpstr>
      <vt:lpstr>II</vt:lpstr>
      <vt:lpstr>III</vt:lpstr>
      <vt:lpstr>IV</vt:lpstr>
      <vt:lpstr>V</vt:lpstr>
      <vt:lpstr>VI</vt:lpstr>
      <vt:lpstr>VII</vt:lpstr>
      <vt:lpstr>VIII</vt:lpstr>
      <vt:lpstr>IX</vt:lpstr>
      <vt:lpstr>X</vt:lpstr>
      <vt:lpstr>XI</vt:lpstr>
      <vt:lpstr>SYSTEM</vt:lpstr>
      <vt:lpstr>CAST WISE LIST</vt:lpstr>
      <vt:lpstr>'ALL TC LIST'!Print_Area</vt:lpstr>
      <vt:lpstr>'CAST WISE LIST'!Print_Area</vt:lpstr>
      <vt:lpstr>DASHBOARD!Print_Area</vt:lpstr>
      <vt:lpstr>TC!Print_Area</vt:lpstr>
      <vt:lpstr>'CAST WISE LIST'!Print_Titles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Lenovo</dc:creator>
  <cp:keywords/>
  <dc:description/>
  <cp:lastModifiedBy>pravin yadav</cp:lastModifiedBy>
  <cp:revision/>
  <dcterms:created xsi:type="dcterms:W3CDTF">2024-03-28T03:51:11Z</dcterms:created>
  <dcterms:modified xsi:type="dcterms:W3CDTF">2026-02-23T03:11:11Z</dcterms:modified>
  <cp:category/>
  <cp:contentStatus/>
</cp:coreProperties>
</file>