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r chart" sheetId="2" r:id="rId5"/>
    <sheet state="visible" name="pivot table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<sst xmlns="http://schemas.openxmlformats.org/spreadsheetml/2006/main" count="1444" uniqueCount="236">
  <si>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</si>
  <si>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</si>
  <si>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</si>
  <si>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</si>
  <si>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</si>
  <si>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</si>
  <si>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</si>
  <si>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</si>
  <si>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</si>
  <si>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</si>
  <si>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Earning</t>
  </si>
  <si>
    <t>Performance</t>
  </si>
  <si>
    <t>And</t>
  </si>
  <si>
    <t>Or</t>
  </si>
  <si>
    <t>Not</t>
  </si>
  <si>
    <t>VLOOKUP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</si>
  <si>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</si>
  <si>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</si>
  <si>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</si>
  <si>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</si>
  <si>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</si>
  <si>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</si>
  <si>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</si>
  <si>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</si>
  <si>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</si>
  <si>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</si>
  <si>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</si>
  <si>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</si>
  <si>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</si>
  <si>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</si>
  <si>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</si>
  <si>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</si>
  <si>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</si>
  <si>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</si>
  <si>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</si>
  <si>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</si>
  <si>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</si>
  <si>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</si>
  <si>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</si>
  <si>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</si>
  <si>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</si>
  <si>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</si>
  <si>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</si>
  <si>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</si>
  <si>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</si>
  <si>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</si>
  <si>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</si>
  <si>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</si>
  <si>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</si>
  <si>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</si>
  <si>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</si>
  <si>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</si>
  <si>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</si>
  <si>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</si>
  <si>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</si>
  <si>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</si>
  <si>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</si>
  <si>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</si>
  <si>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</si>
  <si>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</si>
  <si>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</si>
  <si>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</si>
  <si>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</si>
  <si>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</si>
  <si>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</si>
  <si>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</si>
  <si>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</si>
  <si>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</si>
  <si>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</si>
  <si>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</si>
  <si>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</si>
  <si>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</si>
  <si>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</si>
  <si>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</si>
  <si>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</si>
  <si>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</si>
  <si>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</si>
  <si>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</si>
  <si>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</si>
  <si>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</si>
  <si>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</si>
  <si>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</si>
  <si>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</si>
  <si>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</si>
  <si>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</si>
  <si>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</si>
  <si>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</si>
  <si>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</si>
  <si>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</si>
  <si>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</si>
  <si>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</si>
  <si>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</si>
  <si>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</si>
  <si>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</si>
  <si>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</si>
  <si>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</si>
  <si>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</si>
  <si>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</si>
  <si>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</si>
  <si>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</si>
  <si>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</si>
  <si>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</si>
  <si>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</si>
  <si>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</si>
  <si>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</si>
  <si>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</si>
  <si>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</si>
  <si>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</si>
  <si>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</si>
  <si>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</si>
  <si>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</si>
  <si>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</si>
  <si>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</si>
  <si>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</si>
  <si>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</si>
  <si>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</si>
  <si>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</si>
  <si>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</si>
  <si>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</si>
  <si>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</si>
  <si>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</si>
  <si>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</si>
  <si>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</si>
  <si>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</si>
  <si>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</si>
  <si>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</si>
  <si>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</si>
  <si>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</si>
  <si>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</si>
  <si>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</si>
  <si>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</si>
  <si>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</si>
  <si>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</si>
  <si>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</si>
  <si>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</si>
  <si>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</si>
  <si>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</si>
  <si>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</si>
  <si>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</si>
  <si>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</si>
  <si>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</si>
  <si>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</si>
  <si>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</si>
  <si>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</si>
  <si>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</si>
  <si>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</si>
  <si>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</si>
  <si>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</si>
  <si>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</si>
  <si>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</si>
  <si>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</si>
  <si>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</si>
  <si>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</si>
  <si>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</si>
  <si>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</si>
  <si>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</si>
  <si>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</si>
  <si>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</si>
  <si>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</si>
  <si>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</si>
  <si>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</si>
  <si>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</si>
  <si>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</si>
  <si>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</si>
  <si>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</si>
  <si>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</si>
  <si>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</si>
  <si>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</si>
  <si>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</si>
  <si>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</si>
  <si>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</si>
  <si>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</si>
  <si>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</si>
  <si>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</si>
  <si>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</si>
  <si>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</si>
  <si>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</si>
  <si>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</si>
  <si>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</si>
  <si>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</si>
  <si>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</si>
  <si>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</si>
  <si>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</si>
  <si>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</si>
  <si>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</si>
  <si>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</si>
  <si>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</si>
  <si>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</si>
  <si>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</si>
  <si>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</si>
  <si>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</si>
  <si>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</si>
  <si>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</si>
  <si>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</si>
  <si>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</si>
  <si>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</si>
  <si>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</si>
  <si>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</si>
  <si>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</si>
  <si>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</si>
  <si>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</si>
  <si>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</si>
  <si>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</si>
  <si>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</si>
  <si>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</si>
  <si>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</si>
  <si>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</si>
  <si>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</si>
  <si>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</si>
  <si>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</si>
  <si>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</si>
  <si>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</si>
  <si>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</si>
  <si>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</si>
  <si>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</si>
  <si>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</si>
  <si>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</si>
  <si>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</si>
  <si>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</si>
  <si>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</si>
  <si>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</si>
  <si>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</si>
  <si>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</si>
  <si>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</si>
  <si>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</si>
  <si>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 xml:space="preserve"> Calculate the total salary of employees from the Sales department.</t>
  </si>
  <si>
    <t xml:space="preserve"> Calculate the total salary of employees in the IT department who have more than 35 project hours</t>
  </si>
  <si>
    <t>Count the number of employees in the HR department</t>
  </si>
  <si>
    <t>Count the number of female employees in the Finance department.</t>
  </si>
  <si>
    <t>Find the average salary of employees in the Marketing department.</t>
  </si>
  <si>
    <t xml:space="preserve"> Find the average sales for employees in the North region with project hours above 40.</t>
  </si>
  <si>
    <t xml:space="preserve"> Determine the maximum salary among employees in the South region.</t>
  </si>
  <si>
    <t xml:space="preserve"> Find the minimum number of project hours for employees in the Finance departmen</t>
  </si>
  <si>
    <t>TOTAL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</si>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</sst>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b/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3" fontId="5" numFmtId="0" xfId="0" applyFill="1" applyFont="1"/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pivot table"/>
  </cacheSource>
  <cacheFields>
    <cacheField name="Department" numFmtId="0">
      <sharedItems containsBlank="1">
        <s v="IT"/>
        <s v="Sales"/>
        <s v="HR"/>
        <s v="Finance"/>
        <s v="Marketing"/>
        <m/>
      </sharedItems>
    </cacheField>
    <cacheField name="Region" numFmtId="0">
      <sharedItems containsBlank="1">
        <s v="North"/>
        <s v="West"/>
        <s v="South"/>
        <s v="East"/>
        <m/>
      </sharedItems>
    </cacheField>
    <cacheField name="Sales" numFmtId="0">
      <sharedItems containsString="0" containsBlank="1" containsNumber="1" containsInteger="1">
        <n v="13394.0"/>
        <n v="28070.0"/>
        <n v="38327.0"/>
        <n v="20413.0"/>
        <n v="31025.0"/>
        <n v="12096.0"/>
        <n v="39507.0"/>
        <n v="16865.0"/>
        <n v="22260.0"/>
        <n v="19002.0"/>
        <n v="39772.0"/>
        <n v="25897.0"/>
        <n v="22359.0"/>
        <n v="14774.0"/>
        <n v="36836.0"/>
        <n v="36474.0"/>
        <n v="22654.0"/>
        <n v="24487.0"/>
        <n v="33987.0"/>
        <n v="34241.0"/>
        <n v="34366.0"/>
        <n v="16964.0"/>
        <n v="28846.0"/>
        <n v="33529.0"/>
        <n v="38067.0"/>
        <n v="39585.0"/>
        <n v="11271.0"/>
        <n v="22170.0"/>
        <n v="20391.0"/>
        <n v="20553.0"/>
        <n v="10664.0"/>
        <n v="21285.0"/>
        <n v="11672.0"/>
        <n v="24967.0"/>
        <n v="11978.0"/>
        <n v="31174.0"/>
        <n v="38678.0"/>
        <n v="31994.0"/>
        <n v="14870.0"/>
        <n v="21302.0"/>
        <n v="30546.0"/>
        <n v="22139.0"/>
        <n v="11264.0"/>
        <n v="11878.0"/>
        <n v="20523.0"/>
        <n v="10765.0"/>
        <n v="36637.0"/>
        <n v="16498.0"/>
        <n v="37968.0"/>
        <n v="17681.0"/>
        <n v="17012.0"/>
        <n v="19881.0"/>
        <n v="29803.0"/>
        <n v="19170.0"/>
        <n v="17352.0"/>
        <n v="29240.0"/>
        <n v="12142.0"/>
        <n v="31876.0"/>
        <n v="16927.0"/>
        <n v="25284.0"/>
        <n v="10594.0"/>
        <n v="13213.0"/>
        <n v="27273.0"/>
        <n v="21278.0"/>
        <n v="14363.0"/>
        <n v="32521.0"/>
        <n v="16011.0"/>
        <n v="16901.0"/>
        <n v="28340.0"/>
        <n v="31020.0"/>
        <n v="27123.0"/>
        <n v="30080.0"/>
        <n v="29444.0"/>
        <n v="29006.0"/>
        <n v="21871.0"/>
        <n v="37414.0"/>
        <n v="24340.0"/>
        <n v="16800.0"/>
        <n v="33597.0"/>
        <n v="14844.0"/>
        <n v="27082.0"/>
        <n v="35187.0"/>
        <n v="32084.0"/>
        <n v="19756.0"/>
        <n v="23065.0"/>
        <n v="16439.0"/>
        <n v="38522.0"/>
        <n v="12662.0"/>
        <n v="27956.0"/>
        <n v="11073.0"/>
        <n v="32024.0"/>
        <n v="24398.0"/>
        <n v="39487.0"/>
        <n v="38185.0"/>
        <n v="21575.0"/>
        <n v="13911.0"/>
        <n v="36655.0"/>
        <n v="21102.0"/>
        <n v="36315.0"/>
        <n v="37613.0"/>
        <n v="13747.0"/>
        <n v="22606.0"/>
        <n v="35571.0"/>
        <n v="27112.0"/>
        <n v="31585.0"/>
        <n v="18918.0"/>
        <n v="32242.0"/>
        <n v="19856.0"/>
        <n v="28005.0"/>
        <n v="15511.0"/>
        <n v="12276.0"/>
        <n v="28398.0"/>
        <n v="27117.0"/>
        <n v="13505.0"/>
        <n v="36502.0"/>
        <n v="19645.0"/>
        <n v="10595.0"/>
        <n v="14730.0"/>
        <n v="19419.0"/>
        <n v="39227.0"/>
        <n v="18644.0"/>
        <n v="30287.0"/>
        <n v="18177.0"/>
        <n v="36702.0"/>
        <n v="37823.0"/>
        <n v="12135.0"/>
        <n v="30782.0"/>
        <n v="17297.0"/>
        <n v="34181.0"/>
        <n v="35171.0"/>
        <n v="12270.0"/>
        <n v="36938.0"/>
        <n v="10779.0"/>
        <n v="30260.0"/>
        <n v="34641.0"/>
        <n v="33232.0"/>
        <n v="26996.0"/>
        <n v="16639.0"/>
        <n v="37582.0"/>
        <n v="12146.0"/>
        <n v="24266.0"/>
        <n v="34805.0"/>
        <n v="14122.0"/>
        <n v="14152.0"/>
        <n v="37173.0"/>
        <n v="11775.0"/>
        <n v="34271.0"/>
        <n v="27635.0"/>
        <n v="26800.0"/>
        <n v="16156.0"/>
        <n v="10425.0"/>
        <n v="32750.0"/>
        <n v="21569.0"/>
        <n v="18063.0"/>
        <n v="34507.0"/>
        <n v="38150.0"/>
        <n v="39106.0"/>
        <n v="37379.0"/>
        <n v="24748.0"/>
        <n v="13558.0"/>
        <n v="14394.0"/>
        <n v="23493.0"/>
        <n v="32807.0"/>
        <n v="39643.0"/>
        <n v="18370.0"/>
        <n v="20000.0"/>
        <n v="35960.0"/>
        <n v="31341.0"/>
        <n v="13992.0"/>
        <n v="36286.0"/>
        <n v="39466.0"/>
        <n v="10283.0"/>
        <n v="36781.0"/>
        <n v="35393.0"/>
        <n v="10726.0"/>
        <n v="22612.0"/>
        <n v="17614.0"/>
        <n v="12888.0"/>
        <n v="33112.0"/>
        <n v="20838.0"/>
        <n v="18735.0"/>
        <n v="39503.0"/>
        <n v="15952.0"/>
        <n v="13838.0"/>
        <n v="16487.0"/>
        <n v="27092.0"/>
        <n v="12903.0"/>
        <n v="37035.0"/>
        <n v="14615.0"/>
        <n v="29838.0"/>
        <n v="17507.0"/>
        <n v="29163.0"/>
        <n v="24662.0"/>
        <n v="10263.0"/>
        <n v="22041.0"/>
        <n v="15778.0"/>
        <n v="20588.0"/>
        <n v="32158.0"/>
        <n v="17883.0"/>
        <n v="26898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J3:Q10" firstHeaderRow="0" firstDataRow="1" firstDataCol="1"/>
  <pivotFields>
    <pivotField name="Department" axis="axisCol" compact="0" outline="0" multipleItemSelectionAllowed="1" showAll="0" sortType="ascending">
      <items>
        <item x="5"/>
        <item x="3"/>
        <item x="2"/>
        <item x="0"/>
        <item x="4"/>
        <item x="1"/>
        <item t="default"/>
      </items>
    </pivotField>
    <pivotField name="Reg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</pivotFields>
  <rowFields>
    <field x="1"/>
  </rowFields>
  <colFields>
    <field x="0"/>
  </colFields>
  <dataFields>
    <dataField name="SUM of Sal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32.86"/>
    <col customWidth="1" min="8" max="8" width="23.43"/>
    <col customWidth="1" min="9" max="9" width="16.14"/>
    <col customWidth="1" min="10" max="10" width="18.14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ht="14.25" customHeight="1">
      <c r="A2" s="4">
        <v>1.0</v>
      </c>
      <c r="B2" s="4" t="s">
        <v>16</v>
      </c>
      <c r="C2" s="4">
        <v>35.0</v>
      </c>
      <c r="D2" s="4" t="s">
        <v>17</v>
      </c>
      <c r="E2" s="4" t="s">
        <v>18</v>
      </c>
      <c r="F2" s="4">
        <v>70986.0</v>
      </c>
      <c r="G2" s="5">
        <v>44354.0</v>
      </c>
      <c r="H2" s="4">
        <v>13394.0</v>
      </c>
      <c r="I2" s="4" t="s">
        <v>19</v>
      </c>
      <c r="J2" s="4">
        <v>44.0</v>
      </c>
      <c r="K2" s="4" t="str">
        <f t="shared" ref="K2:K201" si="1">if($F$2:$F$201&gt;50000,"above","below")</f>
        <v>above</v>
      </c>
      <c r="L2" s="4" t="str">
        <f t="shared" ref="L2:L201" si="2">ifs($J$2:$J$201&gt;=50,"Excellent",$J$2:$J$201&gt;=40,"Good",$J$2:$J$201&gt;=30,"Average",$J$2:$J$201&lt;30,"Poor")</f>
        <v>Good</v>
      </c>
      <c r="M2" s="4" t="str">
        <f t="shared" ref="M2:M201" si="3">if(and($E$2:$E$201="HR",$I$2:$I$201="North",$H$2:$H$201&gt;15000),"Yes","No")</f>
        <v>No</v>
      </c>
      <c r="N2" s="4" t="str">
        <f t="shared" ref="N2:N201" si="4">IF(AND($E$2:$E$201="IT",$F$2:$F$201&gt;60000),"Yes","No")</f>
        <v>Yes</v>
      </c>
      <c r="O2" s="4" t="str">
        <f t="shared" ref="O2:O201" si="5">IF(NOT($E$2:$E$201="Marketing"), "Yes", "No")</f>
        <v>Yes</v>
      </c>
      <c r="P2" s="6">
        <f>VLOOKUP(A2,$A$2:$F$2,6,FALSE)</f>
        <v>70986</v>
      </c>
    </row>
    <row r="3" ht="14.25" customHeight="1">
      <c r="A3" s="4">
        <v>2.0</v>
      </c>
      <c r="B3" s="4" t="s">
        <v>20</v>
      </c>
      <c r="C3" s="4">
        <v>40.0</v>
      </c>
      <c r="D3" s="4" t="s">
        <v>21</v>
      </c>
      <c r="E3" s="4" t="s">
        <v>7</v>
      </c>
      <c r="F3" s="4">
        <v>63849.0</v>
      </c>
      <c r="G3" s="5">
        <v>44566.0</v>
      </c>
      <c r="H3" s="4">
        <v>28070.0</v>
      </c>
      <c r="I3" s="4" t="s">
        <v>19</v>
      </c>
      <c r="J3" s="4">
        <v>40.0</v>
      </c>
      <c r="K3" s="4" t="str">
        <f t="shared" si="1"/>
        <v>above</v>
      </c>
      <c r="L3" s="4" t="str">
        <f t="shared" si="2"/>
        <v>Good</v>
      </c>
      <c r="M3" s="4" t="str">
        <f t="shared" si="3"/>
        <v>No</v>
      </c>
      <c r="N3" s="4" t="str">
        <f t="shared" si="4"/>
        <v>No</v>
      </c>
      <c r="O3" s="4" t="str">
        <f t="shared" si="5"/>
        <v>Yes</v>
      </c>
      <c r="P3" s="4">
        <f t="shared" ref="P3:P201" si="6">VLOOKUP(A2,$A$2:$F$201,6,FALSE)</f>
        <v>70986</v>
      </c>
    </row>
    <row r="4" ht="14.25" customHeight="1">
      <c r="A4" s="4">
        <v>3.0</v>
      </c>
      <c r="B4" s="4" t="s">
        <v>22</v>
      </c>
      <c r="C4" s="4">
        <v>55.0</v>
      </c>
      <c r="D4" s="4" t="s">
        <v>21</v>
      </c>
      <c r="E4" s="4" t="s">
        <v>23</v>
      </c>
      <c r="F4" s="4">
        <v>52537.0</v>
      </c>
      <c r="G4" s="5">
        <v>44418.0</v>
      </c>
      <c r="H4" s="4">
        <v>38327.0</v>
      </c>
      <c r="I4" s="4" t="s">
        <v>24</v>
      </c>
      <c r="J4" s="4">
        <v>52.0</v>
      </c>
      <c r="K4" s="4" t="str">
        <f t="shared" si="1"/>
        <v>above</v>
      </c>
      <c r="L4" s="4" t="str">
        <f t="shared" si="2"/>
        <v>Excellent</v>
      </c>
      <c r="M4" s="4" t="str">
        <f t="shared" si="3"/>
        <v>No</v>
      </c>
      <c r="N4" s="4" t="str">
        <f t="shared" si="4"/>
        <v>No</v>
      </c>
      <c r="O4" s="4" t="str">
        <f t="shared" si="5"/>
        <v>Yes</v>
      </c>
      <c r="P4" s="4">
        <f t="shared" si="6"/>
        <v>63849</v>
      </c>
    </row>
    <row r="5" ht="14.25" customHeight="1">
      <c r="A5" s="4">
        <v>4.0</v>
      </c>
      <c r="B5" s="4" t="s">
        <v>25</v>
      </c>
      <c r="C5" s="4">
        <v>44.0</v>
      </c>
      <c r="D5" s="4" t="s">
        <v>17</v>
      </c>
      <c r="E5" s="4" t="s">
        <v>26</v>
      </c>
      <c r="F5" s="4">
        <v>77358.0</v>
      </c>
      <c r="G5" s="5">
        <v>43385.0</v>
      </c>
      <c r="H5" s="4">
        <v>20413.0</v>
      </c>
      <c r="I5" s="4" t="s">
        <v>27</v>
      </c>
      <c r="J5" s="4">
        <v>38.0</v>
      </c>
      <c r="K5" s="4" t="str">
        <f t="shared" si="1"/>
        <v>above</v>
      </c>
      <c r="L5" s="4" t="str">
        <f t="shared" si="2"/>
        <v>Average</v>
      </c>
      <c r="M5" s="4" t="str">
        <f t="shared" si="3"/>
        <v>No</v>
      </c>
      <c r="N5" s="4" t="str">
        <f t="shared" si="4"/>
        <v>No</v>
      </c>
      <c r="O5" s="4" t="str">
        <f t="shared" si="5"/>
        <v>Yes</v>
      </c>
      <c r="P5" s="4">
        <f t="shared" si="6"/>
        <v>52537</v>
      </c>
    </row>
    <row r="6" ht="14.25" customHeight="1">
      <c r="A6" s="4">
        <v>5.0</v>
      </c>
      <c r="B6" s="4" t="s">
        <v>28</v>
      </c>
      <c r="C6" s="4">
        <v>37.0</v>
      </c>
      <c r="D6" s="4" t="s">
        <v>21</v>
      </c>
      <c r="E6" s="4" t="s">
        <v>23</v>
      </c>
      <c r="F6" s="4">
        <v>70572.0</v>
      </c>
      <c r="G6" s="5">
        <v>43945.0</v>
      </c>
      <c r="H6" s="4">
        <v>31025.0</v>
      </c>
      <c r="I6" s="4" t="s">
        <v>29</v>
      </c>
      <c r="J6" s="4">
        <v>33.0</v>
      </c>
      <c r="K6" s="4" t="str">
        <f t="shared" si="1"/>
        <v>above</v>
      </c>
      <c r="L6" s="4" t="str">
        <f t="shared" si="2"/>
        <v>Average</v>
      </c>
      <c r="M6" s="4" t="str">
        <f t="shared" si="3"/>
        <v>No</v>
      </c>
      <c r="N6" s="4" t="str">
        <f t="shared" si="4"/>
        <v>No</v>
      </c>
      <c r="O6" s="4" t="str">
        <f t="shared" si="5"/>
        <v>Yes</v>
      </c>
      <c r="P6" s="4">
        <f t="shared" si="6"/>
        <v>77358</v>
      </c>
    </row>
    <row r="7" ht="14.25" customHeight="1">
      <c r="A7" s="4">
        <v>6.0</v>
      </c>
      <c r="B7" s="4" t="s">
        <v>30</v>
      </c>
      <c r="C7" s="4">
        <v>44.0</v>
      </c>
      <c r="D7" s="4" t="s">
        <v>21</v>
      </c>
      <c r="E7" s="4" t="s">
        <v>7</v>
      </c>
      <c r="F7" s="4">
        <v>67081.0</v>
      </c>
      <c r="G7" s="5">
        <v>42465.0</v>
      </c>
      <c r="H7" s="4">
        <v>12096.0</v>
      </c>
      <c r="I7" s="4" t="s">
        <v>19</v>
      </c>
      <c r="J7" s="4">
        <v>28.0</v>
      </c>
      <c r="K7" s="4" t="str">
        <f t="shared" si="1"/>
        <v>above</v>
      </c>
      <c r="L7" s="4" t="str">
        <f t="shared" si="2"/>
        <v>Poor</v>
      </c>
      <c r="M7" s="4" t="str">
        <f t="shared" si="3"/>
        <v>No</v>
      </c>
      <c r="N7" s="4" t="str">
        <f t="shared" si="4"/>
        <v>No</v>
      </c>
      <c r="O7" s="4" t="str">
        <f t="shared" si="5"/>
        <v>Yes</v>
      </c>
      <c r="P7" s="4">
        <f t="shared" si="6"/>
        <v>70572</v>
      </c>
    </row>
    <row r="8" ht="14.25" customHeight="1">
      <c r="A8" s="4">
        <v>7.0</v>
      </c>
      <c r="B8" s="4" t="s">
        <v>31</v>
      </c>
      <c r="C8" s="4">
        <v>26.0</v>
      </c>
      <c r="D8" s="4" t="s">
        <v>17</v>
      </c>
      <c r="E8" s="4" t="s">
        <v>26</v>
      </c>
      <c r="F8" s="4">
        <v>53813.0</v>
      </c>
      <c r="G8" s="5">
        <v>44694.0</v>
      </c>
      <c r="H8" s="4">
        <v>39507.0</v>
      </c>
      <c r="I8" s="4" t="s">
        <v>19</v>
      </c>
      <c r="J8" s="4">
        <v>25.0</v>
      </c>
      <c r="K8" s="4" t="str">
        <f t="shared" si="1"/>
        <v>above</v>
      </c>
      <c r="L8" s="4" t="str">
        <f t="shared" si="2"/>
        <v>Poor</v>
      </c>
      <c r="M8" s="4" t="str">
        <f t="shared" si="3"/>
        <v>No</v>
      </c>
      <c r="N8" s="4" t="str">
        <f t="shared" si="4"/>
        <v>No</v>
      </c>
      <c r="O8" s="4" t="str">
        <f t="shared" si="5"/>
        <v>Yes</v>
      </c>
      <c r="P8" s="4">
        <f t="shared" si="6"/>
        <v>67081</v>
      </c>
    </row>
    <row r="9" ht="14.25" customHeight="1">
      <c r="A9" s="4">
        <v>8.0</v>
      </c>
      <c r="B9" s="4" t="s">
        <v>32</v>
      </c>
      <c r="C9" s="4">
        <v>30.0</v>
      </c>
      <c r="D9" s="4" t="s">
        <v>21</v>
      </c>
      <c r="E9" s="4" t="s">
        <v>23</v>
      </c>
      <c r="F9" s="4">
        <v>54706.0</v>
      </c>
      <c r="G9" s="5">
        <v>44216.0</v>
      </c>
      <c r="H9" s="4">
        <v>16865.0</v>
      </c>
      <c r="I9" s="4" t="s">
        <v>19</v>
      </c>
      <c r="J9" s="4">
        <v>59.0</v>
      </c>
      <c r="K9" s="4" t="str">
        <f t="shared" si="1"/>
        <v>above</v>
      </c>
      <c r="L9" s="4" t="str">
        <f t="shared" si="2"/>
        <v>Excellent</v>
      </c>
      <c r="M9" s="4" t="str">
        <f t="shared" si="3"/>
        <v>Yes</v>
      </c>
      <c r="N9" s="4" t="str">
        <f t="shared" si="4"/>
        <v>No</v>
      </c>
      <c r="O9" s="4" t="str">
        <f t="shared" si="5"/>
        <v>Yes</v>
      </c>
      <c r="P9" s="4">
        <f t="shared" si="6"/>
        <v>53813</v>
      </c>
    </row>
    <row r="10" ht="14.25" customHeight="1">
      <c r="A10" s="4">
        <v>9.0</v>
      </c>
      <c r="B10" s="4" t="s">
        <v>33</v>
      </c>
      <c r="C10" s="4">
        <v>20.0</v>
      </c>
      <c r="D10" s="4" t="s">
        <v>21</v>
      </c>
      <c r="E10" s="4" t="s">
        <v>18</v>
      </c>
      <c r="F10" s="4">
        <v>76304.0</v>
      </c>
      <c r="G10" s="5">
        <v>42597.0</v>
      </c>
      <c r="H10" s="4">
        <v>22260.0</v>
      </c>
      <c r="I10" s="4" t="s">
        <v>19</v>
      </c>
      <c r="J10" s="4">
        <v>38.0</v>
      </c>
      <c r="K10" s="4" t="str">
        <f t="shared" si="1"/>
        <v>above</v>
      </c>
      <c r="L10" s="4" t="str">
        <f t="shared" si="2"/>
        <v>Average</v>
      </c>
      <c r="M10" s="4" t="str">
        <f t="shared" si="3"/>
        <v>No</v>
      </c>
      <c r="N10" s="4" t="str">
        <f t="shared" si="4"/>
        <v>Yes</v>
      </c>
      <c r="O10" s="4" t="str">
        <f t="shared" si="5"/>
        <v>Yes</v>
      </c>
      <c r="P10" s="4">
        <f t="shared" si="6"/>
        <v>54706</v>
      </c>
    </row>
    <row r="11" ht="14.25" customHeight="1">
      <c r="A11" s="4">
        <v>10.0</v>
      </c>
      <c r="B11" s="4" t="s">
        <v>34</v>
      </c>
      <c r="C11" s="4">
        <v>56.0</v>
      </c>
      <c r="D11" s="4" t="s">
        <v>17</v>
      </c>
      <c r="E11" s="4" t="s">
        <v>35</v>
      </c>
      <c r="F11" s="4">
        <v>44181.0</v>
      </c>
      <c r="G11" s="5">
        <v>44690.0</v>
      </c>
      <c r="H11" s="4">
        <v>19002.0</v>
      </c>
      <c r="I11" s="4" t="s">
        <v>24</v>
      </c>
      <c r="J11" s="4">
        <v>38.0</v>
      </c>
      <c r="K11" s="4" t="str">
        <f t="shared" si="1"/>
        <v>below</v>
      </c>
      <c r="L11" s="4" t="str">
        <f t="shared" si="2"/>
        <v>Average</v>
      </c>
      <c r="M11" s="4" t="str">
        <f t="shared" si="3"/>
        <v>No</v>
      </c>
      <c r="N11" s="4" t="str">
        <f t="shared" si="4"/>
        <v>No</v>
      </c>
      <c r="O11" s="4" t="str">
        <f t="shared" si="5"/>
        <v>No</v>
      </c>
      <c r="P11" s="4">
        <f t="shared" si="6"/>
        <v>76304</v>
      </c>
    </row>
    <row r="12" ht="14.25" customHeight="1">
      <c r="A12" s="4">
        <v>11.0</v>
      </c>
      <c r="B12" s="4" t="s">
        <v>36</v>
      </c>
      <c r="C12" s="4">
        <v>42.0</v>
      </c>
      <c r="D12" s="4" t="s">
        <v>17</v>
      </c>
      <c r="E12" s="4" t="s">
        <v>18</v>
      </c>
      <c r="F12" s="4">
        <v>47225.0</v>
      </c>
      <c r="G12" s="5">
        <v>44064.0</v>
      </c>
      <c r="H12" s="4">
        <v>39772.0</v>
      </c>
      <c r="I12" s="4" t="s">
        <v>27</v>
      </c>
      <c r="J12" s="4">
        <v>41.0</v>
      </c>
      <c r="K12" s="4" t="str">
        <f t="shared" si="1"/>
        <v>below</v>
      </c>
      <c r="L12" s="4" t="str">
        <f t="shared" si="2"/>
        <v>Good</v>
      </c>
      <c r="M12" s="4" t="str">
        <f t="shared" si="3"/>
        <v>No</v>
      </c>
      <c r="N12" s="4" t="str">
        <f t="shared" si="4"/>
        <v>No</v>
      </c>
      <c r="O12" s="4" t="str">
        <f t="shared" si="5"/>
        <v>Yes</v>
      </c>
      <c r="P12" s="4">
        <f t="shared" si="6"/>
        <v>44181</v>
      </c>
    </row>
    <row r="13" ht="14.25" customHeight="1">
      <c r="A13" s="4">
        <v>12.0</v>
      </c>
      <c r="B13" s="4" t="s">
        <v>37</v>
      </c>
      <c r="C13" s="4">
        <v>43.0</v>
      </c>
      <c r="D13" s="4" t="s">
        <v>21</v>
      </c>
      <c r="E13" s="4" t="s">
        <v>35</v>
      </c>
      <c r="F13" s="4">
        <v>43769.0</v>
      </c>
      <c r="G13" s="5">
        <v>44800.0</v>
      </c>
      <c r="H13" s="4">
        <v>25897.0</v>
      </c>
      <c r="I13" s="4" t="s">
        <v>27</v>
      </c>
      <c r="J13" s="4">
        <v>56.0</v>
      </c>
      <c r="K13" s="4" t="str">
        <f t="shared" si="1"/>
        <v>below</v>
      </c>
      <c r="L13" s="4" t="str">
        <f t="shared" si="2"/>
        <v>Excellent</v>
      </c>
      <c r="M13" s="4" t="str">
        <f t="shared" si="3"/>
        <v>No</v>
      </c>
      <c r="N13" s="4" t="str">
        <f t="shared" si="4"/>
        <v>No</v>
      </c>
      <c r="O13" s="4" t="str">
        <f t="shared" si="5"/>
        <v>No</v>
      </c>
      <c r="P13" s="4">
        <f t="shared" si="6"/>
        <v>47225</v>
      </c>
    </row>
    <row r="14" ht="14.25" customHeight="1">
      <c r="A14" s="4">
        <v>13.0</v>
      </c>
      <c r="B14" s="4" t="s">
        <v>38</v>
      </c>
      <c r="C14" s="4">
        <v>27.0</v>
      </c>
      <c r="D14" s="4" t="s">
        <v>17</v>
      </c>
      <c r="E14" s="4" t="s">
        <v>7</v>
      </c>
      <c r="F14" s="4">
        <v>77634.0</v>
      </c>
      <c r="G14" s="5">
        <v>43650.0</v>
      </c>
      <c r="H14" s="4">
        <v>22359.0</v>
      </c>
      <c r="I14" s="4" t="s">
        <v>19</v>
      </c>
      <c r="J14" s="4">
        <v>41.0</v>
      </c>
      <c r="K14" s="4" t="str">
        <f t="shared" si="1"/>
        <v>above</v>
      </c>
      <c r="L14" s="4" t="str">
        <f t="shared" si="2"/>
        <v>Good</v>
      </c>
      <c r="M14" s="4" t="str">
        <f t="shared" si="3"/>
        <v>No</v>
      </c>
      <c r="N14" s="4" t="str">
        <f t="shared" si="4"/>
        <v>No</v>
      </c>
      <c r="O14" s="4" t="str">
        <f t="shared" si="5"/>
        <v>Yes</v>
      </c>
      <c r="P14" s="4">
        <f t="shared" si="6"/>
        <v>43769</v>
      </c>
    </row>
    <row r="15" ht="14.25" customHeight="1">
      <c r="A15" s="4">
        <v>14.0</v>
      </c>
      <c r="B15" s="4" t="s">
        <v>39</v>
      </c>
      <c r="C15" s="4">
        <v>55.0</v>
      </c>
      <c r="D15" s="4" t="s">
        <v>17</v>
      </c>
      <c r="E15" s="4" t="s">
        <v>7</v>
      </c>
      <c r="F15" s="4">
        <v>46025.0</v>
      </c>
      <c r="G15" s="5">
        <v>42014.0</v>
      </c>
      <c r="H15" s="4">
        <v>14774.0</v>
      </c>
      <c r="I15" s="4" t="s">
        <v>24</v>
      </c>
      <c r="J15" s="4">
        <v>44.0</v>
      </c>
      <c r="K15" s="4" t="str">
        <f t="shared" si="1"/>
        <v>below</v>
      </c>
      <c r="L15" s="4" t="str">
        <f t="shared" si="2"/>
        <v>Good</v>
      </c>
      <c r="M15" s="4" t="str">
        <f t="shared" si="3"/>
        <v>No</v>
      </c>
      <c r="N15" s="4" t="str">
        <f t="shared" si="4"/>
        <v>No</v>
      </c>
      <c r="O15" s="4" t="str">
        <f t="shared" si="5"/>
        <v>Yes</v>
      </c>
      <c r="P15" s="4">
        <f t="shared" si="6"/>
        <v>77634</v>
      </c>
    </row>
    <row r="16" ht="14.25" customHeight="1">
      <c r="A16" s="4">
        <v>15.0</v>
      </c>
      <c r="B16" s="4" t="s">
        <v>40</v>
      </c>
      <c r="C16" s="4">
        <v>57.0</v>
      </c>
      <c r="D16" s="4" t="s">
        <v>17</v>
      </c>
      <c r="E16" s="4" t="s">
        <v>18</v>
      </c>
      <c r="F16" s="4">
        <v>72009.0</v>
      </c>
      <c r="G16" s="5">
        <v>42668.0</v>
      </c>
      <c r="H16" s="4">
        <v>36836.0</v>
      </c>
      <c r="I16" s="4" t="s">
        <v>24</v>
      </c>
      <c r="J16" s="4">
        <v>54.0</v>
      </c>
      <c r="K16" s="4" t="str">
        <f t="shared" si="1"/>
        <v>above</v>
      </c>
      <c r="L16" s="4" t="str">
        <f t="shared" si="2"/>
        <v>Excellent</v>
      </c>
      <c r="M16" s="4" t="str">
        <f t="shared" si="3"/>
        <v>No</v>
      </c>
      <c r="N16" s="4" t="str">
        <f t="shared" si="4"/>
        <v>Yes</v>
      </c>
      <c r="O16" s="4" t="str">
        <f t="shared" si="5"/>
        <v>Yes</v>
      </c>
      <c r="P16" s="4">
        <f t="shared" si="6"/>
        <v>46025</v>
      </c>
    </row>
    <row r="17" ht="14.25" customHeight="1">
      <c r="A17" s="4">
        <v>16.0</v>
      </c>
      <c r="B17" s="4" t="s">
        <v>41</v>
      </c>
      <c r="C17" s="4">
        <v>57.0</v>
      </c>
      <c r="D17" s="4" t="s">
        <v>21</v>
      </c>
      <c r="E17" s="4" t="s">
        <v>35</v>
      </c>
      <c r="F17" s="4">
        <v>62745.0</v>
      </c>
      <c r="G17" s="5">
        <v>42794.0</v>
      </c>
      <c r="H17" s="4">
        <v>36474.0</v>
      </c>
      <c r="I17" s="4" t="s">
        <v>24</v>
      </c>
      <c r="J17" s="4">
        <v>60.0</v>
      </c>
      <c r="K17" s="4" t="str">
        <f t="shared" si="1"/>
        <v>above</v>
      </c>
      <c r="L17" s="4" t="str">
        <f t="shared" si="2"/>
        <v>Excellent</v>
      </c>
      <c r="M17" s="4" t="str">
        <f t="shared" si="3"/>
        <v>No</v>
      </c>
      <c r="N17" s="4" t="str">
        <f t="shared" si="4"/>
        <v>No</v>
      </c>
      <c r="O17" s="4" t="str">
        <f t="shared" si="5"/>
        <v>No</v>
      </c>
      <c r="P17" s="4">
        <f t="shared" si="6"/>
        <v>72009</v>
      </c>
    </row>
    <row r="18" ht="14.25" customHeight="1">
      <c r="A18" s="4">
        <v>17.0</v>
      </c>
      <c r="B18" s="4" t="s">
        <v>42</v>
      </c>
      <c r="C18" s="4">
        <v>55.0</v>
      </c>
      <c r="D18" s="4" t="s">
        <v>17</v>
      </c>
      <c r="E18" s="4" t="s">
        <v>23</v>
      </c>
      <c r="F18" s="4">
        <v>39959.0</v>
      </c>
      <c r="G18" s="5">
        <v>44822.0</v>
      </c>
      <c r="H18" s="4">
        <v>22654.0</v>
      </c>
      <c r="I18" s="4" t="s">
        <v>27</v>
      </c>
      <c r="J18" s="4">
        <v>47.0</v>
      </c>
      <c r="K18" s="4" t="str">
        <f t="shared" si="1"/>
        <v>below</v>
      </c>
      <c r="L18" s="4" t="str">
        <f t="shared" si="2"/>
        <v>Good</v>
      </c>
      <c r="M18" s="4" t="str">
        <f t="shared" si="3"/>
        <v>No</v>
      </c>
      <c r="N18" s="4" t="str">
        <f t="shared" si="4"/>
        <v>No</v>
      </c>
      <c r="O18" s="4" t="str">
        <f t="shared" si="5"/>
        <v>Yes</v>
      </c>
      <c r="P18" s="4">
        <f t="shared" si="6"/>
        <v>62745</v>
      </c>
    </row>
    <row r="19" ht="14.25" customHeight="1">
      <c r="A19" s="4">
        <v>18.0</v>
      </c>
      <c r="B19" s="4" t="s">
        <v>43</v>
      </c>
      <c r="C19" s="4">
        <v>28.0</v>
      </c>
      <c r="D19" s="4" t="s">
        <v>21</v>
      </c>
      <c r="E19" s="4" t="s">
        <v>35</v>
      </c>
      <c r="F19" s="4">
        <v>50794.0</v>
      </c>
      <c r="G19" s="5">
        <v>44479.0</v>
      </c>
      <c r="H19" s="4">
        <v>24487.0</v>
      </c>
      <c r="I19" s="4" t="s">
        <v>29</v>
      </c>
      <c r="J19" s="4">
        <v>52.0</v>
      </c>
      <c r="K19" s="4" t="str">
        <f t="shared" si="1"/>
        <v>above</v>
      </c>
      <c r="L19" s="4" t="str">
        <f t="shared" si="2"/>
        <v>Excellent</v>
      </c>
      <c r="M19" s="4" t="str">
        <f t="shared" si="3"/>
        <v>No</v>
      </c>
      <c r="N19" s="4" t="str">
        <f t="shared" si="4"/>
        <v>No</v>
      </c>
      <c r="O19" s="4" t="str">
        <f t="shared" si="5"/>
        <v>No</v>
      </c>
      <c r="P19" s="4">
        <f t="shared" si="6"/>
        <v>39959</v>
      </c>
    </row>
    <row r="20" ht="14.25" customHeight="1">
      <c r="A20" s="4">
        <v>19.0</v>
      </c>
      <c r="B20" s="4" t="s">
        <v>44</v>
      </c>
      <c r="C20" s="4">
        <v>27.0</v>
      </c>
      <c r="D20" s="4" t="s">
        <v>17</v>
      </c>
      <c r="E20" s="4" t="s">
        <v>35</v>
      </c>
      <c r="F20" s="4">
        <v>65152.0</v>
      </c>
      <c r="G20" s="5">
        <v>44336.0</v>
      </c>
      <c r="H20" s="4">
        <v>33987.0</v>
      </c>
      <c r="I20" s="4" t="s">
        <v>27</v>
      </c>
      <c r="J20" s="4">
        <v>41.0</v>
      </c>
      <c r="K20" s="4" t="str">
        <f t="shared" si="1"/>
        <v>above</v>
      </c>
      <c r="L20" s="4" t="str">
        <f t="shared" si="2"/>
        <v>Good</v>
      </c>
      <c r="M20" s="4" t="str">
        <f t="shared" si="3"/>
        <v>No</v>
      </c>
      <c r="N20" s="4" t="str">
        <f t="shared" si="4"/>
        <v>No</v>
      </c>
      <c r="O20" s="4" t="str">
        <f t="shared" si="5"/>
        <v>No</v>
      </c>
      <c r="P20" s="4">
        <f t="shared" si="6"/>
        <v>50794</v>
      </c>
    </row>
    <row r="21" ht="14.25" customHeight="1">
      <c r="A21" s="4">
        <v>20.0</v>
      </c>
      <c r="B21" s="4" t="s">
        <v>45</v>
      </c>
      <c r="C21" s="4">
        <v>54.0</v>
      </c>
      <c r="D21" s="4" t="s">
        <v>17</v>
      </c>
      <c r="E21" s="4" t="s">
        <v>26</v>
      </c>
      <c r="F21" s="4">
        <v>46252.0</v>
      </c>
      <c r="G21" s="5">
        <v>44394.0</v>
      </c>
      <c r="H21" s="4">
        <v>34241.0</v>
      </c>
      <c r="I21" s="4" t="s">
        <v>24</v>
      </c>
      <c r="J21" s="4">
        <v>44.0</v>
      </c>
      <c r="K21" s="4" t="str">
        <f t="shared" si="1"/>
        <v>below</v>
      </c>
      <c r="L21" s="4" t="str">
        <f t="shared" si="2"/>
        <v>Good</v>
      </c>
      <c r="M21" s="4" t="str">
        <f t="shared" si="3"/>
        <v>No</v>
      </c>
      <c r="N21" s="4" t="str">
        <f t="shared" si="4"/>
        <v>No</v>
      </c>
      <c r="O21" s="4" t="str">
        <f t="shared" si="5"/>
        <v>Yes</v>
      </c>
      <c r="P21" s="4">
        <f t="shared" si="6"/>
        <v>65152</v>
      </c>
    </row>
    <row r="22" ht="14.25" customHeight="1">
      <c r="A22" s="4">
        <v>21.0</v>
      </c>
      <c r="B22" s="4" t="s">
        <v>46</v>
      </c>
      <c r="C22" s="4">
        <v>32.0</v>
      </c>
      <c r="D22" s="4" t="s">
        <v>17</v>
      </c>
      <c r="E22" s="4" t="s">
        <v>7</v>
      </c>
      <c r="F22" s="4">
        <v>31929.0</v>
      </c>
      <c r="G22" s="5">
        <v>42749.0</v>
      </c>
      <c r="H22" s="4">
        <v>34366.0</v>
      </c>
      <c r="I22" s="4" t="s">
        <v>27</v>
      </c>
      <c r="J22" s="4">
        <v>44.0</v>
      </c>
      <c r="K22" s="4" t="str">
        <f t="shared" si="1"/>
        <v>below</v>
      </c>
      <c r="L22" s="4" t="str">
        <f t="shared" si="2"/>
        <v>Good</v>
      </c>
      <c r="M22" s="4" t="str">
        <f t="shared" si="3"/>
        <v>No</v>
      </c>
      <c r="N22" s="4" t="str">
        <f t="shared" si="4"/>
        <v>No</v>
      </c>
      <c r="O22" s="4" t="str">
        <f t="shared" si="5"/>
        <v>Yes</v>
      </c>
      <c r="P22" s="4">
        <f t="shared" si="6"/>
        <v>46252</v>
      </c>
    </row>
    <row r="23" ht="14.25" customHeight="1">
      <c r="A23" s="4">
        <v>22.0</v>
      </c>
      <c r="B23" s="4" t="s">
        <v>47</v>
      </c>
      <c r="C23" s="4">
        <v>48.0</v>
      </c>
      <c r="D23" s="4" t="s">
        <v>21</v>
      </c>
      <c r="E23" s="4" t="s">
        <v>35</v>
      </c>
      <c r="F23" s="4">
        <v>77413.0</v>
      </c>
      <c r="G23" s="5">
        <v>42937.0</v>
      </c>
      <c r="H23" s="4">
        <v>16964.0</v>
      </c>
      <c r="I23" s="4" t="s">
        <v>24</v>
      </c>
      <c r="J23" s="4">
        <v>41.0</v>
      </c>
      <c r="K23" s="4" t="str">
        <f t="shared" si="1"/>
        <v>above</v>
      </c>
      <c r="L23" s="4" t="str">
        <f t="shared" si="2"/>
        <v>Good</v>
      </c>
      <c r="M23" s="4" t="str">
        <f t="shared" si="3"/>
        <v>No</v>
      </c>
      <c r="N23" s="4" t="str">
        <f t="shared" si="4"/>
        <v>No</v>
      </c>
      <c r="O23" s="4" t="str">
        <f t="shared" si="5"/>
        <v>No</v>
      </c>
      <c r="P23" s="4">
        <f t="shared" si="6"/>
        <v>31929</v>
      </c>
    </row>
    <row r="24" ht="14.25" customHeight="1">
      <c r="A24" s="4">
        <v>23.0</v>
      </c>
      <c r="B24" s="4" t="s">
        <v>48</v>
      </c>
      <c r="C24" s="4">
        <v>33.0</v>
      </c>
      <c r="D24" s="4" t="s">
        <v>17</v>
      </c>
      <c r="E24" s="4" t="s">
        <v>23</v>
      </c>
      <c r="F24" s="4">
        <v>75052.0</v>
      </c>
      <c r="G24" s="5">
        <v>43942.0</v>
      </c>
      <c r="H24" s="4">
        <v>28846.0</v>
      </c>
      <c r="I24" s="4" t="s">
        <v>19</v>
      </c>
      <c r="J24" s="4">
        <v>25.0</v>
      </c>
      <c r="K24" s="4" t="str">
        <f t="shared" si="1"/>
        <v>above</v>
      </c>
      <c r="L24" s="4" t="str">
        <f t="shared" si="2"/>
        <v>Poor</v>
      </c>
      <c r="M24" s="4" t="str">
        <f t="shared" si="3"/>
        <v>Yes</v>
      </c>
      <c r="N24" s="4" t="str">
        <f t="shared" si="4"/>
        <v>No</v>
      </c>
      <c r="O24" s="4" t="str">
        <f t="shared" si="5"/>
        <v>Yes</v>
      </c>
      <c r="P24" s="4">
        <f t="shared" si="6"/>
        <v>77413</v>
      </c>
    </row>
    <row r="25" ht="14.25" customHeight="1">
      <c r="A25" s="4">
        <v>24.0</v>
      </c>
      <c r="B25" s="4" t="s">
        <v>49</v>
      </c>
      <c r="C25" s="4">
        <v>60.0</v>
      </c>
      <c r="D25" s="4" t="s">
        <v>21</v>
      </c>
      <c r="E25" s="4" t="s">
        <v>18</v>
      </c>
      <c r="F25" s="4">
        <v>54329.0</v>
      </c>
      <c r="G25" s="5">
        <v>43796.0</v>
      </c>
      <c r="H25" s="4">
        <v>33529.0</v>
      </c>
      <c r="I25" s="4" t="s">
        <v>27</v>
      </c>
      <c r="J25" s="4">
        <v>20.0</v>
      </c>
      <c r="K25" s="4" t="str">
        <f t="shared" si="1"/>
        <v>above</v>
      </c>
      <c r="L25" s="4" t="str">
        <f t="shared" si="2"/>
        <v>Poor</v>
      </c>
      <c r="M25" s="4" t="str">
        <f t="shared" si="3"/>
        <v>No</v>
      </c>
      <c r="N25" s="4" t="str">
        <f t="shared" si="4"/>
        <v>No</v>
      </c>
      <c r="O25" s="4" t="str">
        <f t="shared" si="5"/>
        <v>Yes</v>
      </c>
      <c r="P25" s="4">
        <f t="shared" si="6"/>
        <v>75052</v>
      </c>
    </row>
    <row r="26" ht="14.25" customHeight="1">
      <c r="A26" s="4">
        <v>25.0</v>
      </c>
      <c r="B26" s="4" t="s">
        <v>50</v>
      </c>
      <c r="C26" s="4">
        <v>42.0</v>
      </c>
      <c r="D26" s="4" t="s">
        <v>17</v>
      </c>
      <c r="E26" s="4" t="s">
        <v>18</v>
      </c>
      <c r="F26" s="4">
        <v>70350.0</v>
      </c>
      <c r="G26" s="5">
        <v>42412.0</v>
      </c>
      <c r="H26" s="4">
        <v>38067.0</v>
      </c>
      <c r="I26" s="4" t="s">
        <v>24</v>
      </c>
      <c r="J26" s="4">
        <v>21.0</v>
      </c>
      <c r="K26" s="4" t="str">
        <f t="shared" si="1"/>
        <v>above</v>
      </c>
      <c r="L26" s="4" t="str">
        <f t="shared" si="2"/>
        <v>Poor</v>
      </c>
      <c r="M26" s="4" t="str">
        <f t="shared" si="3"/>
        <v>No</v>
      </c>
      <c r="N26" s="4" t="str">
        <f t="shared" si="4"/>
        <v>Yes</v>
      </c>
      <c r="O26" s="4" t="str">
        <f t="shared" si="5"/>
        <v>Yes</v>
      </c>
      <c r="P26" s="4">
        <f t="shared" si="6"/>
        <v>54329</v>
      </c>
    </row>
    <row r="27" ht="14.25" customHeight="1">
      <c r="A27" s="4">
        <v>26.0</v>
      </c>
      <c r="B27" s="4" t="s">
        <v>51</v>
      </c>
      <c r="C27" s="4">
        <v>39.0</v>
      </c>
      <c r="D27" s="4" t="s">
        <v>17</v>
      </c>
      <c r="E27" s="4" t="s">
        <v>7</v>
      </c>
      <c r="F27" s="4">
        <v>46435.0</v>
      </c>
      <c r="G27" s="5">
        <v>45320.0</v>
      </c>
      <c r="H27" s="4">
        <v>39585.0</v>
      </c>
      <c r="I27" s="4" t="s">
        <v>27</v>
      </c>
      <c r="J27" s="4">
        <v>45.0</v>
      </c>
      <c r="K27" s="4" t="str">
        <f t="shared" si="1"/>
        <v>below</v>
      </c>
      <c r="L27" s="4" t="str">
        <f t="shared" si="2"/>
        <v>Good</v>
      </c>
      <c r="M27" s="4" t="str">
        <f t="shared" si="3"/>
        <v>No</v>
      </c>
      <c r="N27" s="4" t="str">
        <f t="shared" si="4"/>
        <v>No</v>
      </c>
      <c r="O27" s="4" t="str">
        <f t="shared" si="5"/>
        <v>Yes</v>
      </c>
      <c r="P27" s="4">
        <f t="shared" si="6"/>
        <v>70350</v>
      </c>
    </row>
    <row r="28" ht="14.25" customHeight="1">
      <c r="A28" s="4">
        <v>27.0</v>
      </c>
      <c r="B28" s="4" t="s">
        <v>52</v>
      </c>
      <c r="C28" s="4">
        <v>59.0</v>
      </c>
      <c r="D28" s="4" t="s">
        <v>17</v>
      </c>
      <c r="E28" s="4" t="s">
        <v>23</v>
      </c>
      <c r="F28" s="4">
        <v>76884.0</v>
      </c>
      <c r="G28" s="5">
        <v>43840.0</v>
      </c>
      <c r="H28" s="4">
        <v>11271.0</v>
      </c>
      <c r="I28" s="4" t="s">
        <v>24</v>
      </c>
      <c r="J28" s="4">
        <v>25.0</v>
      </c>
      <c r="K28" s="4" t="str">
        <f t="shared" si="1"/>
        <v>above</v>
      </c>
      <c r="L28" s="4" t="str">
        <f t="shared" si="2"/>
        <v>Poor</v>
      </c>
      <c r="M28" s="4" t="str">
        <f t="shared" si="3"/>
        <v>No</v>
      </c>
      <c r="N28" s="4" t="str">
        <f t="shared" si="4"/>
        <v>No</v>
      </c>
      <c r="O28" s="4" t="str">
        <f t="shared" si="5"/>
        <v>Yes</v>
      </c>
      <c r="P28" s="4">
        <f t="shared" si="6"/>
        <v>46435</v>
      </c>
    </row>
    <row r="29" ht="14.25" customHeight="1">
      <c r="A29" s="4">
        <v>28.0</v>
      </c>
      <c r="B29" s="4" t="s">
        <v>53</v>
      </c>
      <c r="C29" s="4">
        <v>49.0</v>
      </c>
      <c r="D29" s="4" t="s">
        <v>17</v>
      </c>
      <c r="E29" s="4" t="s">
        <v>7</v>
      </c>
      <c r="F29" s="4">
        <v>44789.0</v>
      </c>
      <c r="G29" s="5">
        <v>45017.0</v>
      </c>
      <c r="H29" s="4">
        <v>22170.0</v>
      </c>
      <c r="I29" s="4" t="s">
        <v>27</v>
      </c>
      <c r="J29" s="4">
        <v>22.0</v>
      </c>
      <c r="K29" s="4" t="str">
        <f t="shared" si="1"/>
        <v>below</v>
      </c>
      <c r="L29" s="4" t="str">
        <f t="shared" si="2"/>
        <v>Poor</v>
      </c>
      <c r="M29" s="4" t="str">
        <f t="shared" si="3"/>
        <v>No</v>
      </c>
      <c r="N29" s="4" t="str">
        <f t="shared" si="4"/>
        <v>No</v>
      </c>
      <c r="O29" s="4" t="str">
        <f t="shared" si="5"/>
        <v>Yes</v>
      </c>
      <c r="P29" s="4">
        <f t="shared" si="6"/>
        <v>76884</v>
      </c>
    </row>
    <row r="30" ht="14.25" customHeight="1">
      <c r="A30" s="4">
        <v>29.0</v>
      </c>
      <c r="B30" s="4" t="s">
        <v>54</v>
      </c>
      <c r="C30" s="4">
        <v>59.0</v>
      </c>
      <c r="D30" s="4" t="s">
        <v>21</v>
      </c>
      <c r="E30" s="4" t="s">
        <v>23</v>
      </c>
      <c r="F30" s="4">
        <v>79873.0</v>
      </c>
      <c r="G30" s="5">
        <v>43458.0</v>
      </c>
      <c r="H30" s="4">
        <v>20391.0</v>
      </c>
      <c r="I30" s="4" t="s">
        <v>24</v>
      </c>
      <c r="J30" s="4">
        <v>20.0</v>
      </c>
      <c r="K30" s="4" t="str">
        <f t="shared" si="1"/>
        <v>above</v>
      </c>
      <c r="L30" s="4" t="str">
        <f t="shared" si="2"/>
        <v>Poor</v>
      </c>
      <c r="M30" s="4" t="str">
        <f t="shared" si="3"/>
        <v>No</v>
      </c>
      <c r="N30" s="4" t="str">
        <f t="shared" si="4"/>
        <v>No</v>
      </c>
      <c r="O30" s="4" t="str">
        <f t="shared" si="5"/>
        <v>Yes</v>
      </c>
      <c r="P30" s="4">
        <f t="shared" si="6"/>
        <v>44789</v>
      </c>
    </row>
    <row r="31" ht="14.25" customHeight="1">
      <c r="A31" s="4">
        <v>30.0</v>
      </c>
      <c r="B31" s="4" t="s">
        <v>55</v>
      </c>
      <c r="C31" s="4">
        <v>56.0</v>
      </c>
      <c r="D31" s="4" t="s">
        <v>21</v>
      </c>
      <c r="E31" s="4" t="s">
        <v>35</v>
      </c>
      <c r="F31" s="4">
        <v>58256.0</v>
      </c>
      <c r="G31" s="5">
        <v>44438.0</v>
      </c>
      <c r="H31" s="4">
        <v>20553.0</v>
      </c>
      <c r="I31" s="4" t="s">
        <v>29</v>
      </c>
      <c r="J31" s="4">
        <v>36.0</v>
      </c>
      <c r="K31" s="4" t="str">
        <f t="shared" si="1"/>
        <v>above</v>
      </c>
      <c r="L31" s="4" t="str">
        <f t="shared" si="2"/>
        <v>Average</v>
      </c>
      <c r="M31" s="4" t="str">
        <f t="shared" si="3"/>
        <v>No</v>
      </c>
      <c r="N31" s="4" t="str">
        <f t="shared" si="4"/>
        <v>No</v>
      </c>
      <c r="O31" s="4" t="str">
        <f t="shared" si="5"/>
        <v>No</v>
      </c>
      <c r="P31" s="4">
        <f t="shared" si="6"/>
        <v>79873</v>
      </c>
    </row>
    <row r="32" ht="14.25" customHeight="1">
      <c r="A32" s="4">
        <v>31.0</v>
      </c>
      <c r="B32" s="4" t="s">
        <v>56</v>
      </c>
      <c r="C32" s="4">
        <v>30.0</v>
      </c>
      <c r="D32" s="4" t="s">
        <v>21</v>
      </c>
      <c r="E32" s="4" t="s">
        <v>23</v>
      </c>
      <c r="F32" s="4">
        <v>61420.0</v>
      </c>
      <c r="G32" s="5">
        <v>43773.0</v>
      </c>
      <c r="H32" s="4">
        <v>10664.0</v>
      </c>
      <c r="I32" s="4" t="s">
        <v>27</v>
      </c>
      <c r="J32" s="4">
        <v>28.0</v>
      </c>
      <c r="K32" s="4" t="str">
        <f t="shared" si="1"/>
        <v>above</v>
      </c>
      <c r="L32" s="4" t="str">
        <f t="shared" si="2"/>
        <v>Poor</v>
      </c>
      <c r="M32" s="4" t="str">
        <f t="shared" si="3"/>
        <v>No</v>
      </c>
      <c r="N32" s="4" t="str">
        <f t="shared" si="4"/>
        <v>No</v>
      </c>
      <c r="O32" s="4" t="str">
        <f t="shared" si="5"/>
        <v>Yes</v>
      </c>
      <c r="P32" s="4">
        <f t="shared" si="6"/>
        <v>58256</v>
      </c>
    </row>
    <row r="33" ht="14.25" customHeight="1">
      <c r="A33" s="4">
        <v>32.0</v>
      </c>
      <c r="B33" s="4" t="s">
        <v>57</v>
      </c>
      <c r="C33" s="4">
        <v>36.0</v>
      </c>
      <c r="D33" s="4" t="s">
        <v>17</v>
      </c>
      <c r="E33" s="4" t="s">
        <v>7</v>
      </c>
      <c r="F33" s="4">
        <v>65570.0</v>
      </c>
      <c r="G33" s="5">
        <v>45103.0</v>
      </c>
      <c r="H33" s="4">
        <v>21285.0</v>
      </c>
      <c r="I33" s="4" t="s">
        <v>29</v>
      </c>
      <c r="J33" s="4">
        <v>23.0</v>
      </c>
      <c r="K33" s="4" t="str">
        <f t="shared" si="1"/>
        <v>above</v>
      </c>
      <c r="L33" s="4" t="str">
        <f t="shared" si="2"/>
        <v>Poor</v>
      </c>
      <c r="M33" s="4" t="str">
        <f t="shared" si="3"/>
        <v>No</v>
      </c>
      <c r="N33" s="4" t="str">
        <f t="shared" si="4"/>
        <v>No</v>
      </c>
      <c r="O33" s="4" t="str">
        <f t="shared" si="5"/>
        <v>Yes</v>
      </c>
      <c r="P33" s="4">
        <f t="shared" si="6"/>
        <v>61420</v>
      </c>
    </row>
    <row r="34" ht="14.25" customHeight="1">
      <c r="A34" s="4">
        <v>33.0</v>
      </c>
      <c r="B34" s="4" t="s">
        <v>58</v>
      </c>
      <c r="C34" s="4">
        <v>26.0</v>
      </c>
      <c r="D34" s="4" t="s">
        <v>21</v>
      </c>
      <c r="E34" s="4" t="s">
        <v>26</v>
      </c>
      <c r="F34" s="4">
        <v>60577.0</v>
      </c>
      <c r="G34" s="5">
        <v>42332.0</v>
      </c>
      <c r="H34" s="4">
        <v>11672.0</v>
      </c>
      <c r="I34" s="4" t="s">
        <v>19</v>
      </c>
      <c r="J34" s="4">
        <v>54.0</v>
      </c>
      <c r="K34" s="4" t="str">
        <f t="shared" si="1"/>
        <v>above</v>
      </c>
      <c r="L34" s="4" t="str">
        <f t="shared" si="2"/>
        <v>Excellent</v>
      </c>
      <c r="M34" s="4" t="str">
        <f t="shared" si="3"/>
        <v>No</v>
      </c>
      <c r="N34" s="4" t="str">
        <f t="shared" si="4"/>
        <v>No</v>
      </c>
      <c r="O34" s="4" t="str">
        <f t="shared" si="5"/>
        <v>Yes</v>
      </c>
      <c r="P34" s="4">
        <f t="shared" si="6"/>
        <v>65570</v>
      </c>
    </row>
    <row r="35" ht="14.25" customHeight="1">
      <c r="A35" s="4">
        <v>34.0</v>
      </c>
      <c r="B35" s="4" t="s">
        <v>59</v>
      </c>
      <c r="C35" s="4">
        <v>34.0</v>
      </c>
      <c r="D35" s="4" t="s">
        <v>21</v>
      </c>
      <c r="E35" s="4" t="s">
        <v>23</v>
      </c>
      <c r="F35" s="4">
        <v>63927.0</v>
      </c>
      <c r="G35" s="5">
        <v>44275.0</v>
      </c>
      <c r="H35" s="4">
        <v>24967.0</v>
      </c>
      <c r="I35" s="4" t="s">
        <v>27</v>
      </c>
      <c r="J35" s="4">
        <v>46.0</v>
      </c>
      <c r="K35" s="4" t="str">
        <f t="shared" si="1"/>
        <v>above</v>
      </c>
      <c r="L35" s="4" t="str">
        <f t="shared" si="2"/>
        <v>Good</v>
      </c>
      <c r="M35" s="4" t="str">
        <f t="shared" si="3"/>
        <v>No</v>
      </c>
      <c r="N35" s="4" t="str">
        <f t="shared" si="4"/>
        <v>No</v>
      </c>
      <c r="O35" s="4" t="str">
        <f t="shared" si="5"/>
        <v>Yes</v>
      </c>
      <c r="P35" s="4">
        <f t="shared" si="6"/>
        <v>60577</v>
      </c>
    </row>
    <row r="36" ht="14.25" customHeight="1">
      <c r="A36" s="4">
        <v>35.0</v>
      </c>
      <c r="B36" s="4" t="s">
        <v>60</v>
      </c>
      <c r="C36" s="4">
        <v>44.0</v>
      </c>
      <c r="D36" s="4" t="s">
        <v>17</v>
      </c>
      <c r="E36" s="4" t="s">
        <v>23</v>
      </c>
      <c r="F36" s="4">
        <v>39949.0</v>
      </c>
      <c r="G36" s="5">
        <v>45399.0</v>
      </c>
      <c r="H36" s="4">
        <v>11978.0</v>
      </c>
      <c r="I36" s="4" t="s">
        <v>19</v>
      </c>
      <c r="J36" s="4">
        <v>55.0</v>
      </c>
      <c r="K36" s="4" t="str">
        <f t="shared" si="1"/>
        <v>below</v>
      </c>
      <c r="L36" s="4" t="str">
        <f t="shared" si="2"/>
        <v>Excellent</v>
      </c>
      <c r="M36" s="4" t="str">
        <f t="shared" si="3"/>
        <v>No</v>
      </c>
      <c r="N36" s="4" t="str">
        <f t="shared" si="4"/>
        <v>No</v>
      </c>
      <c r="O36" s="4" t="str">
        <f t="shared" si="5"/>
        <v>Yes</v>
      </c>
      <c r="P36" s="4">
        <f t="shared" si="6"/>
        <v>63927</v>
      </c>
    </row>
    <row r="37" ht="14.25" customHeight="1">
      <c r="A37" s="4">
        <v>36.0</v>
      </c>
      <c r="B37" s="4" t="s">
        <v>61</v>
      </c>
      <c r="C37" s="4">
        <v>30.0</v>
      </c>
      <c r="D37" s="4" t="s">
        <v>17</v>
      </c>
      <c r="E37" s="4" t="s">
        <v>35</v>
      </c>
      <c r="F37" s="4">
        <v>40376.0</v>
      </c>
      <c r="G37" s="5">
        <v>42385.0</v>
      </c>
      <c r="H37" s="4">
        <v>31174.0</v>
      </c>
      <c r="I37" s="4" t="s">
        <v>27</v>
      </c>
      <c r="J37" s="4">
        <v>57.0</v>
      </c>
      <c r="K37" s="4" t="str">
        <f t="shared" si="1"/>
        <v>below</v>
      </c>
      <c r="L37" s="4" t="str">
        <f t="shared" si="2"/>
        <v>Excellent</v>
      </c>
      <c r="M37" s="4" t="str">
        <f t="shared" si="3"/>
        <v>No</v>
      </c>
      <c r="N37" s="4" t="str">
        <f t="shared" si="4"/>
        <v>No</v>
      </c>
      <c r="O37" s="4" t="str">
        <f t="shared" si="5"/>
        <v>No</v>
      </c>
      <c r="P37" s="4">
        <f t="shared" si="6"/>
        <v>39949</v>
      </c>
    </row>
    <row r="38" ht="14.25" customHeight="1">
      <c r="A38" s="4">
        <v>37.0</v>
      </c>
      <c r="B38" s="4" t="s">
        <v>62</v>
      </c>
      <c r="C38" s="4">
        <v>58.0</v>
      </c>
      <c r="D38" s="4" t="s">
        <v>21</v>
      </c>
      <c r="E38" s="4" t="s">
        <v>18</v>
      </c>
      <c r="F38" s="4">
        <v>64073.0</v>
      </c>
      <c r="G38" s="5">
        <v>45120.0</v>
      </c>
      <c r="H38" s="4">
        <v>38678.0</v>
      </c>
      <c r="I38" s="4" t="s">
        <v>24</v>
      </c>
      <c r="J38" s="4">
        <v>28.0</v>
      </c>
      <c r="K38" s="4" t="str">
        <f t="shared" si="1"/>
        <v>above</v>
      </c>
      <c r="L38" s="4" t="str">
        <f t="shared" si="2"/>
        <v>Poor</v>
      </c>
      <c r="M38" s="4" t="str">
        <f t="shared" si="3"/>
        <v>No</v>
      </c>
      <c r="N38" s="4" t="str">
        <f t="shared" si="4"/>
        <v>Yes</v>
      </c>
      <c r="O38" s="4" t="str">
        <f t="shared" si="5"/>
        <v>Yes</v>
      </c>
      <c r="P38" s="4">
        <f t="shared" si="6"/>
        <v>40376</v>
      </c>
    </row>
    <row r="39" ht="14.25" customHeight="1">
      <c r="A39" s="4">
        <v>38.0</v>
      </c>
      <c r="B39" s="4" t="s">
        <v>63</v>
      </c>
      <c r="C39" s="4">
        <v>30.0</v>
      </c>
      <c r="D39" s="4" t="s">
        <v>21</v>
      </c>
      <c r="E39" s="4" t="s">
        <v>26</v>
      </c>
      <c r="F39" s="4">
        <v>71550.0</v>
      </c>
      <c r="G39" s="5">
        <v>44203.0</v>
      </c>
      <c r="H39" s="4">
        <v>31994.0</v>
      </c>
      <c r="I39" s="4" t="s">
        <v>29</v>
      </c>
      <c r="J39" s="4">
        <v>39.0</v>
      </c>
      <c r="K39" s="4" t="str">
        <f t="shared" si="1"/>
        <v>above</v>
      </c>
      <c r="L39" s="4" t="str">
        <f t="shared" si="2"/>
        <v>Average</v>
      </c>
      <c r="M39" s="4" t="str">
        <f t="shared" si="3"/>
        <v>No</v>
      </c>
      <c r="N39" s="4" t="str">
        <f t="shared" si="4"/>
        <v>No</v>
      </c>
      <c r="O39" s="4" t="str">
        <f t="shared" si="5"/>
        <v>Yes</v>
      </c>
      <c r="P39" s="4">
        <f t="shared" si="6"/>
        <v>64073</v>
      </c>
    </row>
    <row r="40" ht="14.25" customHeight="1">
      <c r="A40" s="4">
        <v>39.0</v>
      </c>
      <c r="B40" s="4" t="s">
        <v>64</v>
      </c>
      <c r="C40" s="4">
        <v>46.0</v>
      </c>
      <c r="D40" s="4" t="s">
        <v>17</v>
      </c>
      <c r="E40" s="4" t="s">
        <v>26</v>
      </c>
      <c r="F40" s="4">
        <v>45787.0</v>
      </c>
      <c r="G40" s="5">
        <v>45342.0</v>
      </c>
      <c r="H40" s="4">
        <v>14870.0</v>
      </c>
      <c r="I40" s="4" t="s">
        <v>29</v>
      </c>
      <c r="J40" s="4">
        <v>22.0</v>
      </c>
      <c r="K40" s="4" t="str">
        <f t="shared" si="1"/>
        <v>below</v>
      </c>
      <c r="L40" s="4" t="str">
        <f t="shared" si="2"/>
        <v>Poor</v>
      </c>
      <c r="M40" s="4" t="str">
        <f t="shared" si="3"/>
        <v>No</v>
      </c>
      <c r="N40" s="4" t="str">
        <f t="shared" si="4"/>
        <v>No</v>
      </c>
      <c r="O40" s="4" t="str">
        <f t="shared" si="5"/>
        <v>Yes</v>
      </c>
      <c r="P40" s="4">
        <f t="shared" si="6"/>
        <v>71550</v>
      </c>
    </row>
    <row r="41" ht="14.25" customHeight="1">
      <c r="A41" s="4">
        <v>40.0</v>
      </c>
      <c r="B41" s="4" t="s">
        <v>65</v>
      </c>
      <c r="C41" s="4">
        <v>26.0</v>
      </c>
      <c r="D41" s="4" t="s">
        <v>17</v>
      </c>
      <c r="E41" s="4" t="s">
        <v>23</v>
      </c>
      <c r="F41" s="4">
        <v>76412.0</v>
      </c>
      <c r="G41" s="5">
        <v>44971.0</v>
      </c>
      <c r="H41" s="4">
        <v>21302.0</v>
      </c>
      <c r="I41" s="4" t="s">
        <v>27</v>
      </c>
      <c r="J41" s="4">
        <v>40.0</v>
      </c>
      <c r="K41" s="4" t="str">
        <f t="shared" si="1"/>
        <v>above</v>
      </c>
      <c r="L41" s="4" t="str">
        <f t="shared" si="2"/>
        <v>Good</v>
      </c>
      <c r="M41" s="4" t="str">
        <f t="shared" si="3"/>
        <v>No</v>
      </c>
      <c r="N41" s="4" t="str">
        <f t="shared" si="4"/>
        <v>No</v>
      </c>
      <c r="O41" s="4" t="str">
        <f t="shared" si="5"/>
        <v>Yes</v>
      </c>
      <c r="P41" s="4">
        <f t="shared" si="6"/>
        <v>45787</v>
      </c>
    </row>
    <row r="42" ht="14.25" customHeight="1">
      <c r="A42" s="4">
        <v>41.0</v>
      </c>
      <c r="B42" s="4" t="s">
        <v>66</v>
      </c>
      <c r="C42" s="4">
        <v>31.0</v>
      </c>
      <c r="D42" s="4" t="s">
        <v>21</v>
      </c>
      <c r="E42" s="4" t="s">
        <v>7</v>
      </c>
      <c r="F42" s="4">
        <v>51394.0</v>
      </c>
      <c r="G42" s="5">
        <v>45472.0</v>
      </c>
      <c r="H42" s="4">
        <v>30546.0</v>
      </c>
      <c r="I42" s="4" t="s">
        <v>24</v>
      </c>
      <c r="J42" s="4">
        <v>25.0</v>
      </c>
      <c r="K42" s="4" t="str">
        <f t="shared" si="1"/>
        <v>above</v>
      </c>
      <c r="L42" s="4" t="str">
        <f t="shared" si="2"/>
        <v>Poor</v>
      </c>
      <c r="M42" s="4" t="str">
        <f t="shared" si="3"/>
        <v>No</v>
      </c>
      <c r="N42" s="4" t="str">
        <f t="shared" si="4"/>
        <v>No</v>
      </c>
      <c r="O42" s="4" t="str">
        <f t="shared" si="5"/>
        <v>Yes</v>
      </c>
      <c r="P42" s="4">
        <f t="shared" si="6"/>
        <v>76412</v>
      </c>
    </row>
    <row r="43" ht="14.25" customHeight="1">
      <c r="A43" s="4">
        <v>42.0</v>
      </c>
      <c r="B43" s="4" t="s">
        <v>67</v>
      </c>
      <c r="C43" s="4">
        <v>44.0</v>
      </c>
      <c r="D43" s="4" t="s">
        <v>17</v>
      </c>
      <c r="E43" s="4" t="s">
        <v>23</v>
      </c>
      <c r="F43" s="4">
        <v>41457.0</v>
      </c>
      <c r="G43" s="5">
        <v>42231.0</v>
      </c>
      <c r="H43" s="4">
        <v>22139.0</v>
      </c>
      <c r="I43" s="4" t="s">
        <v>24</v>
      </c>
      <c r="J43" s="4">
        <v>23.0</v>
      </c>
      <c r="K43" s="4" t="str">
        <f t="shared" si="1"/>
        <v>below</v>
      </c>
      <c r="L43" s="4" t="str">
        <f t="shared" si="2"/>
        <v>Poor</v>
      </c>
      <c r="M43" s="4" t="str">
        <f t="shared" si="3"/>
        <v>No</v>
      </c>
      <c r="N43" s="4" t="str">
        <f t="shared" si="4"/>
        <v>No</v>
      </c>
      <c r="O43" s="4" t="str">
        <f t="shared" si="5"/>
        <v>Yes</v>
      </c>
      <c r="P43" s="4">
        <f t="shared" si="6"/>
        <v>51394</v>
      </c>
    </row>
    <row r="44" ht="14.25" customHeight="1">
      <c r="A44" s="4">
        <v>43.0</v>
      </c>
      <c r="B44" s="4" t="s">
        <v>68</v>
      </c>
      <c r="C44" s="4">
        <v>30.0</v>
      </c>
      <c r="D44" s="4" t="s">
        <v>21</v>
      </c>
      <c r="E44" s="4" t="s">
        <v>7</v>
      </c>
      <c r="F44" s="4">
        <v>67040.0</v>
      </c>
      <c r="G44" s="5">
        <v>42824.0</v>
      </c>
      <c r="H44" s="4">
        <v>11264.0</v>
      </c>
      <c r="I44" s="4" t="s">
        <v>24</v>
      </c>
      <c r="J44" s="4">
        <v>52.0</v>
      </c>
      <c r="K44" s="4" t="str">
        <f t="shared" si="1"/>
        <v>above</v>
      </c>
      <c r="L44" s="4" t="str">
        <f t="shared" si="2"/>
        <v>Excellent</v>
      </c>
      <c r="M44" s="4" t="str">
        <f t="shared" si="3"/>
        <v>No</v>
      </c>
      <c r="N44" s="4" t="str">
        <f t="shared" si="4"/>
        <v>No</v>
      </c>
      <c r="O44" s="4" t="str">
        <f t="shared" si="5"/>
        <v>Yes</v>
      </c>
      <c r="P44" s="4">
        <f t="shared" si="6"/>
        <v>41457</v>
      </c>
    </row>
    <row r="45" ht="14.25" customHeight="1">
      <c r="A45" s="4">
        <v>44.0</v>
      </c>
      <c r="B45" s="4" t="s">
        <v>69</v>
      </c>
      <c r="C45" s="4">
        <v>33.0</v>
      </c>
      <c r="D45" s="4" t="s">
        <v>21</v>
      </c>
      <c r="E45" s="4" t="s">
        <v>18</v>
      </c>
      <c r="F45" s="4">
        <v>55132.0</v>
      </c>
      <c r="G45" s="5">
        <v>43756.0</v>
      </c>
      <c r="H45" s="4">
        <v>11878.0</v>
      </c>
      <c r="I45" s="4" t="s">
        <v>24</v>
      </c>
      <c r="J45" s="4">
        <v>27.0</v>
      </c>
      <c r="K45" s="4" t="str">
        <f t="shared" si="1"/>
        <v>above</v>
      </c>
      <c r="L45" s="4" t="str">
        <f t="shared" si="2"/>
        <v>Poor</v>
      </c>
      <c r="M45" s="4" t="str">
        <f t="shared" si="3"/>
        <v>No</v>
      </c>
      <c r="N45" s="4" t="str">
        <f t="shared" si="4"/>
        <v>No</v>
      </c>
      <c r="O45" s="4" t="str">
        <f t="shared" si="5"/>
        <v>Yes</v>
      </c>
      <c r="P45" s="4">
        <f t="shared" si="6"/>
        <v>67040</v>
      </c>
    </row>
    <row r="46" ht="14.25" customHeight="1">
      <c r="A46" s="4">
        <v>45.0</v>
      </c>
      <c r="B46" s="4" t="s">
        <v>70</v>
      </c>
      <c r="C46" s="4">
        <v>32.0</v>
      </c>
      <c r="D46" s="4" t="s">
        <v>21</v>
      </c>
      <c r="E46" s="4" t="s">
        <v>18</v>
      </c>
      <c r="F46" s="4">
        <v>58404.0</v>
      </c>
      <c r="G46" s="5">
        <v>44109.0</v>
      </c>
      <c r="H46" s="4">
        <v>20523.0</v>
      </c>
      <c r="I46" s="4" t="s">
        <v>29</v>
      </c>
      <c r="J46" s="4">
        <v>60.0</v>
      </c>
      <c r="K46" s="4" t="str">
        <f t="shared" si="1"/>
        <v>above</v>
      </c>
      <c r="L46" s="4" t="str">
        <f t="shared" si="2"/>
        <v>Excellent</v>
      </c>
      <c r="M46" s="4" t="str">
        <f t="shared" si="3"/>
        <v>No</v>
      </c>
      <c r="N46" s="4" t="str">
        <f t="shared" si="4"/>
        <v>No</v>
      </c>
      <c r="O46" s="4" t="str">
        <f t="shared" si="5"/>
        <v>Yes</v>
      </c>
      <c r="P46" s="4">
        <f t="shared" si="6"/>
        <v>55132</v>
      </c>
    </row>
    <row r="47" ht="14.25" customHeight="1">
      <c r="A47" s="4">
        <v>46.0</v>
      </c>
      <c r="B47" s="4" t="s">
        <v>71</v>
      </c>
      <c r="C47" s="4">
        <v>54.0</v>
      </c>
      <c r="D47" s="4" t="s">
        <v>21</v>
      </c>
      <c r="E47" s="4" t="s">
        <v>26</v>
      </c>
      <c r="F47" s="4">
        <v>45721.0</v>
      </c>
      <c r="G47" s="5">
        <v>42340.0</v>
      </c>
      <c r="H47" s="4">
        <v>10765.0</v>
      </c>
      <c r="I47" s="4" t="s">
        <v>19</v>
      </c>
      <c r="J47" s="4">
        <v>46.0</v>
      </c>
      <c r="K47" s="4" t="str">
        <f t="shared" si="1"/>
        <v>below</v>
      </c>
      <c r="L47" s="4" t="str">
        <f t="shared" si="2"/>
        <v>Good</v>
      </c>
      <c r="M47" s="4" t="str">
        <f t="shared" si="3"/>
        <v>No</v>
      </c>
      <c r="N47" s="4" t="str">
        <f t="shared" si="4"/>
        <v>No</v>
      </c>
      <c r="O47" s="4" t="str">
        <f t="shared" si="5"/>
        <v>Yes</v>
      </c>
      <c r="P47" s="4">
        <f t="shared" si="6"/>
        <v>58404</v>
      </c>
    </row>
    <row r="48" ht="14.25" customHeight="1">
      <c r="A48" s="4">
        <v>47.0</v>
      </c>
      <c r="B48" s="4" t="s">
        <v>72</v>
      </c>
      <c r="C48" s="4">
        <v>59.0</v>
      </c>
      <c r="D48" s="4" t="s">
        <v>17</v>
      </c>
      <c r="E48" s="4" t="s">
        <v>35</v>
      </c>
      <c r="F48" s="4">
        <v>49526.0</v>
      </c>
      <c r="G48" s="5">
        <v>42468.0</v>
      </c>
      <c r="H48" s="4">
        <v>36637.0</v>
      </c>
      <c r="I48" s="4" t="s">
        <v>29</v>
      </c>
      <c r="J48" s="4">
        <v>58.0</v>
      </c>
      <c r="K48" s="4" t="str">
        <f t="shared" si="1"/>
        <v>below</v>
      </c>
      <c r="L48" s="4" t="str">
        <f t="shared" si="2"/>
        <v>Excellent</v>
      </c>
      <c r="M48" s="4" t="str">
        <f t="shared" si="3"/>
        <v>No</v>
      </c>
      <c r="N48" s="4" t="str">
        <f t="shared" si="4"/>
        <v>No</v>
      </c>
      <c r="O48" s="4" t="str">
        <f t="shared" si="5"/>
        <v>No</v>
      </c>
      <c r="P48" s="4">
        <f t="shared" si="6"/>
        <v>45721</v>
      </c>
    </row>
    <row r="49" ht="14.25" customHeight="1">
      <c r="A49" s="4">
        <v>48.0</v>
      </c>
      <c r="B49" s="4" t="s">
        <v>73</v>
      </c>
      <c r="C49" s="4">
        <v>32.0</v>
      </c>
      <c r="D49" s="4" t="s">
        <v>17</v>
      </c>
      <c r="E49" s="4" t="s">
        <v>26</v>
      </c>
      <c r="F49" s="4">
        <v>30111.0</v>
      </c>
      <c r="G49" s="5">
        <v>43029.0</v>
      </c>
      <c r="H49" s="4">
        <v>16498.0</v>
      </c>
      <c r="I49" s="4" t="s">
        <v>29</v>
      </c>
      <c r="J49" s="4">
        <v>31.0</v>
      </c>
      <c r="K49" s="4" t="str">
        <f t="shared" si="1"/>
        <v>below</v>
      </c>
      <c r="L49" s="4" t="str">
        <f t="shared" si="2"/>
        <v>Average</v>
      </c>
      <c r="M49" s="4" t="str">
        <f t="shared" si="3"/>
        <v>No</v>
      </c>
      <c r="N49" s="4" t="str">
        <f t="shared" si="4"/>
        <v>No</v>
      </c>
      <c r="O49" s="4" t="str">
        <f t="shared" si="5"/>
        <v>Yes</v>
      </c>
      <c r="P49" s="4">
        <f t="shared" si="6"/>
        <v>49526</v>
      </c>
    </row>
    <row r="50" ht="14.25" customHeight="1">
      <c r="A50" s="4">
        <v>49.0</v>
      </c>
      <c r="B50" s="4" t="s">
        <v>74</v>
      </c>
      <c r="C50" s="4">
        <v>54.0</v>
      </c>
      <c r="D50" s="4" t="s">
        <v>17</v>
      </c>
      <c r="E50" s="4" t="s">
        <v>18</v>
      </c>
      <c r="F50" s="4">
        <v>43627.0</v>
      </c>
      <c r="G50" s="5">
        <v>43939.0</v>
      </c>
      <c r="H50" s="4">
        <v>37968.0</v>
      </c>
      <c r="I50" s="4" t="s">
        <v>19</v>
      </c>
      <c r="J50" s="4">
        <v>25.0</v>
      </c>
      <c r="K50" s="4" t="str">
        <f t="shared" si="1"/>
        <v>below</v>
      </c>
      <c r="L50" s="4" t="str">
        <f t="shared" si="2"/>
        <v>Poor</v>
      </c>
      <c r="M50" s="4" t="str">
        <f t="shared" si="3"/>
        <v>No</v>
      </c>
      <c r="N50" s="4" t="str">
        <f t="shared" si="4"/>
        <v>No</v>
      </c>
      <c r="O50" s="4" t="str">
        <f t="shared" si="5"/>
        <v>Yes</v>
      </c>
      <c r="P50" s="4">
        <f t="shared" si="6"/>
        <v>30111</v>
      </c>
    </row>
    <row r="51" ht="14.25" customHeight="1">
      <c r="A51" s="4">
        <v>50.0</v>
      </c>
      <c r="B51" s="4" t="s">
        <v>75</v>
      </c>
      <c r="C51" s="4">
        <v>53.0</v>
      </c>
      <c r="D51" s="4" t="s">
        <v>21</v>
      </c>
      <c r="E51" s="4" t="s">
        <v>35</v>
      </c>
      <c r="F51" s="4">
        <v>50514.0</v>
      </c>
      <c r="G51" s="5">
        <v>42222.0</v>
      </c>
      <c r="H51" s="4">
        <v>17681.0</v>
      </c>
      <c r="I51" s="4" t="s">
        <v>29</v>
      </c>
      <c r="J51" s="4">
        <v>23.0</v>
      </c>
      <c r="K51" s="4" t="str">
        <f t="shared" si="1"/>
        <v>above</v>
      </c>
      <c r="L51" s="4" t="str">
        <f t="shared" si="2"/>
        <v>Poor</v>
      </c>
      <c r="M51" s="4" t="str">
        <f t="shared" si="3"/>
        <v>No</v>
      </c>
      <c r="N51" s="4" t="str">
        <f t="shared" si="4"/>
        <v>No</v>
      </c>
      <c r="O51" s="4" t="str">
        <f t="shared" si="5"/>
        <v>No</v>
      </c>
      <c r="P51" s="4">
        <f t="shared" si="6"/>
        <v>43627</v>
      </c>
    </row>
    <row r="52" ht="14.25" customHeight="1">
      <c r="A52" s="4">
        <v>51.0</v>
      </c>
      <c r="B52" s="4" t="s">
        <v>76</v>
      </c>
      <c r="C52" s="4">
        <v>21.0</v>
      </c>
      <c r="D52" s="4" t="s">
        <v>21</v>
      </c>
      <c r="E52" s="4" t="s">
        <v>23</v>
      </c>
      <c r="F52" s="4">
        <v>60466.0</v>
      </c>
      <c r="G52" s="5">
        <v>41954.0</v>
      </c>
      <c r="H52" s="4">
        <v>17012.0</v>
      </c>
      <c r="I52" s="4" t="s">
        <v>27</v>
      </c>
      <c r="J52" s="4">
        <v>30.0</v>
      </c>
      <c r="K52" s="4" t="str">
        <f t="shared" si="1"/>
        <v>above</v>
      </c>
      <c r="L52" s="4" t="str">
        <f t="shared" si="2"/>
        <v>Average</v>
      </c>
      <c r="M52" s="4" t="str">
        <f t="shared" si="3"/>
        <v>No</v>
      </c>
      <c r="N52" s="4" t="str">
        <f t="shared" si="4"/>
        <v>No</v>
      </c>
      <c r="O52" s="4" t="str">
        <f t="shared" si="5"/>
        <v>Yes</v>
      </c>
      <c r="P52" s="4">
        <f t="shared" si="6"/>
        <v>50514</v>
      </c>
    </row>
    <row r="53" ht="14.25" customHeight="1">
      <c r="A53" s="4">
        <v>52.0</v>
      </c>
      <c r="B53" s="4" t="s">
        <v>77</v>
      </c>
      <c r="C53" s="4">
        <v>55.0</v>
      </c>
      <c r="D53" s="4" t="s">
        <v>17</v>
      </c>
      <c r="E53" s="4" t="s">
        <v>35</v>
      </c>
      <c r="F53" s="4">
        <v>43355.0</v>
      </c>
      <c r="G53" s="5">
        <v>42857.0</v>
      </c>
      <c r="H53" s="4">
        <v>19881.0</v>
      </c>
      <c r="I53" s="4" t="s">
        <v>19</v>
      </c>
      <c r="J53" s="4">
        <v>26.0</v>
      </c>
      <c r="K53" s="4" t="str">
        <f t="shared" si="1"/>
        <v>below</v>
      </c>
      <c r="L53" s="4" t="str">
        <f t="shared" si="2"/>
        <v>Poor</v>
      </c>
      <c r="M53" s="4" t="str">
        <f t="shared" si="3"/>
        <v>No</v>
      </c>
      <c r="N53" s="4" t="str">
        <f t="shared" si="4"/>
        <v>No</v>
      </c>
      <c r="O53" s="4" t="str">
        <f t="shared" si="5"/>
        <v>No</v>
      </c>
      <c r="P53" s="4">
        <f t="shared" si="6"/>
        <v>60466</v>
      </c>
    </row>
    <row r="54" ht="14.25" customHeight="1">
      <c r="A54" s="4">
        <v>53.0</v>
      </c>
      <c r="B54" s="4" t="s">
        <v>78</v>
      </c>
      <c r="C54" s="4">
        <v>55.0</v>
      </c>
      <c r="D54" s="4" t="s">
        <v>21</v>
      </c>
      <c r="E54" s="4" t="s">
        <v>26</v>
      </c>
      <c r="F54" s="4">
        <v>34592.0</v>
      </c>
      <c r="G54" s="5">
        <v>45049.0</v>
      </c>
      <c r="H54" s="4">
        <v>29803.0</v>
      </c>
      <c r="I54" s="4" t="s">
        <v>19</v>
      </c>
      <c r="J54" s="4">
        <v>29.0</v>
      </c>
      <c r="K54" s="4" t="str">
        <f t="shared" si="1"/>
        <v>below</v>
      </c>
      <c r="L54" s="4" t="str">
        <f t="shared" si="2"/>
        <v>Poor</v>
      </c>
      <c r="M54" s="4" t="str">
        <f t="shared" si="3"/>
        <v>No</v>
      </c>
      <c r="N54" s="4" t="str">
        <f t="shared" si="4"/>
        <v>No</v>
      </c>
      <c r="O54" s="4" t="str">
        <f t="shared" si="5"/>
        <v>Yes</v>
      </c>
      <c r="P54" s="4">
        <f t="shared" si="6"/>
        <v>43355</v>
      </c>
    </row>
    <row r="55" ht="14.25" customHeight="1">
      <c r="A55" s="4">
        <v>54.0</v>
      </c>
      <c r="B55" s="4" t="s">
        <v>79</v>
      </c>
      <c r="C55" s="4">
        <v>55.0</v>
      </c>
      <c r="D55" s="4" t="s">
        <v>17</v>
      </c>
      <c r="E55" s="4" t="s">
        <v>23</v>
      </c>
      <c r="F55" s="4">
        <v>58324.0</v>
      </c>
      <c r="G55" s="5">
        <v>44845.0</v>
      </c>
      <c r="H55" s="4">
        <v>19170.0</v>
      </c>
      <c r="I55" s="4" t="s">
        <v>29</v>
      </c>
      <c r="J55" s="4">
        <v>43.0</v>
      </c>
      <c r="K55" s="4" t="str">
        <f t="shared" si="1"/>
        <v>above</v>
      </c>
      <c r="L55" s="4" t="str">
        <f t="shared" si="2"/>
        <v>Good</v>
      </c>
      <c r="M55" s="4" t="str">
        <f t="shared" si="3"/>
        <v>No</v>
      </c>
      <c r="N55" s="4" t="str">
        <f t="shared" si="4"/>
        <v>No</v>
      </c>
      <c r="O55" s="4" t="str">
        <f t="shared" si="5"/>
        <v>Yes</v>
      </c>
      <c r="P55" s="4">
        <f t="shared" si="6"/>
        <v>34592</v>
      </c>
    </row>
    <row r="56" ht="14.25" customHeight="1">
      <c r="A56" s="4">
        <v>55.0</v>
      </c>
      <c r="B56" s="4" t="s">
        <v>80</v>
      </c>
      <c r="C56" s="4">
        <v>26.0</v>
      </c>
      <c r="D56" s="4" t="s">
        <v>17</v>
      </c>
      <c r="E56" s="4" t="s">
        <v>35</v>
      </c>
      <c r="F56" s="4">
        <v>72194.0</v>
      </c>
      <c r="G56" s="5">
        <v>43504.0</v>
      </c>
      <c r="H56" s="4">
        <v>17352.0</v>
      </c>
      <c r="I56" s="4" t="s">
        <v>19</v>
      </c>
      <c r="J56" s="4">
        <v>26.0</v>
      </c>
      <c r="K56" s="4" t="str">
        <f t="shared" si="1"/>
        <v>above</v>
      </c>
      <c r="L56" s="4" t="str">
        <f t="shared" si="2"/>
        <v>Poor</v>
      </c>
      <c r="M56" s="4" t="str">
        <f t="shared" si="3"/>
        <v>No</v>
      </c>
      <c r="N56" s="4" t="str">
        <f t="shared" si="4"/>
        <v>No</v>
      </c>
      <c r="O56" s="4" t="str">
        <f t="shared" si="5"/>
        <v>No</v>
      </c>
      <c r="P56" s="4">
        <f t="shared" si="6"/>
        <v>58324</v>
      </c>
    </row>
    <row r="57" ht="14.25" customHeight="1">
      <c r="A57" s="4">
        <v>56.0</v>
      </c>
      <c r="B57" s="4" t="s">
        <v>81</v>
      </c>
      <c r="C57" s="4">
        <v>37.0</v>
      </c>
      <c r="D57" s="4" t="s">
        <v>17</v>
      </c>
      <c r="E57" s="4" t="s">
        <v>35</v>
      </c>
      <c r="F57" s="4">
        <v>52055.0</v>
      </c>
      <c r="G57" s="5">
        <v>43853.0</v>
      </c>
      <c r="H57" s="4">
        <v>29240.0</v>
      </c>
      <c r="I57" s="4" t="s">
        <v>19</v>
      </c>
      <c r="J57" s="4">
        <v>59.0</v>
      </c>
      <c r="K57" s="4" t="str">
        <f t="shared" si="1"/>
        <v>above</v>
      </c>
      <c r="L57" s="4" t="str">
        <f t="shared" si="2"/>
        <v>Excellent</v>
      </c>
      <c r="M57" s="4" t="str">
        <f t="shared" si="3"/>
        <v>No</v>
      </c>
      <c r="N57" s="4" t="str">
        <f t="shared" si="4"/>
        <v>No</v>
      </c>
      <c r="O57" s="4" t="str">
        <f t="shared" si="5"/>
        <v>No</v>
      </c>
      <c r="P57" s="4">
        <f t="shared" si="6"/>
        <v>72194</v>
      </c>
    </row>
    <row r="58" ht="14.25" customHeight="1">
      <c r="A58" s="4">
        <v>57.0</v>
      </c>
      <c r="B58" s="4" t="s">
        <v>82</v>
      </c>
      <c r="C58" s="4">
        <v>52.0</v>
      </c>
      <c r="D58" s="4" t="s">
        <v>21</v>
      </c>
      <c r="E58" s="4" t="s">
        <v>7</v>
      </c>
      <c r="F58" s="4">
        <v>64063.0</v>
      </c>
      <c r="G58" s="5">
        <v>42557.0</v>
      </c>
      <c r="H58" s="4">
        <v>12142.0</v>
      </c>
      <c r="I58" s="4" t="s">
        <v>19</v>
      </c>
      <c r="J58" s="4">
        <v>24.0</v>
      </c>
      <c r="K58" s="4" t="str">
        <f t="shared" si="1"/>
        <v>above</v>
      </c>
      <c r="L58" s="4" t="str">
        <f t="shared" si="2"/>
        <v>Poor</v>
      </c>
      <c r="M58" s="4" t="str">
        <f t="shared" si="3"/>
        <v>No</v>
      </c>
      <c r="N58" s="4" t="str">
        <f t="shared" si="4"/>
        <v>No</v>
      </c>
      <c r="O58" s="4" t="str">
        <f t="shared" si="5"/>
        <v>Yes</v>
      </c>
      <c r="P58" s="4">
        <f t="shared" si="6"/>
        <v>52055</v>
      </c>
    </row>
    <row r="59" ht="14.25" customHeight="1">
      <c r="A59" s="4">
        <v>58.0</v>
      </c>
      <c r="B59" s="4" t="s">
        <v>83</v>
      </c>
      <c r="C59" s="4">
        <v>44.0</v>
      </c>
      <c r="D59" s="4" t="s">
        <v>17</v>
      </c>
      <c r="E59" s="4" t="s">
        <v>26</v>
      </c>
      <c r="F59" s="4">
        <v>71515.0</v>
      </c>
      <c r="G59" s="5">
        <v>44244.0</v>
      </c>
      <c r="H59" s="4">
        <v>31876.0</v>
      </c>
      <c r="I59" s="4" t="s">
        <v>29</v>
      </c>
      <c r="J59" s="4">
        <v>36.0</v>
      </c>
      <c r="K59" s="4" t="str">
        <f t="shared" si="1"/>
        <v>above</v>
      </c>
      <c r="L59" s="4" t="str">
        <f t="shared" si="2"/>
        <v>Average</v>
      </c>
      <c r="M59" s="4" t="str">
        <f t="shared" si="3"/>
        <v>No</v>
      </c>
      <c r="N59" s="4" t="str">
        <f t="shared" si="4"/>
        <v>No</v>
      </c>
      <c r="O59" s="4" t="str">
        <f t="shared" si="5"/>
        <v>Yes</v>
      </c>
      <c r="P59" s="4">
        <f t="shared" si="6"/>
        <v>64063</v>
      </c>
    </row>
    <row r="60" ht="14.25" customHeight="1">
      <c r="A60" s="4">
        <v>59.0</v>
      </c>
      <c r="B60" s="4" t="s">
        <v>84</v>
      </c>
      <c r="C60" s="4">
        <v>36.0</v>
      </c>
      <c r="D60" s="4" t="s">
        <v>17</v>
      </c>
      <c r="E60" s="4" t="s">
        <v>23</v>
      </c>
      <c r="F60" s="4">
        <v>38571.0</v>
      </c>
      <c r="G60" s="5">
        <v>44842.0</v>
      </c>
      <c r="H60" s="4">
        <v>16927.0</v>
      </c>
      <c r="I60" s="4" t="s">
        <v>24</v>
      </c>
      <c r="J60" s="4">
        <v>45.0</v>
      </c>
      <c r="K60" s="4" t="str">
        <f t="shared" si="1"/>
        <v>below</v>
      </c>
      <c r="L60" s="4" t="str">
        <f t="shared" si="2"/>
        <v>Good</v>
      </c>
      <c r="M60" s="4" t="str">
        <f t="shared" si="3"/>
        <v>No</v>
      </c>
      <c r="N60" s="4" t="str">
        <f t="shared" si="4"/>
        <v>No</v>
      </c>
      <c r="O60" s="4" t="str">
        <f t="shared" si="5"/>
        <v>Yes</v>
      </c>
      <c r="P60" s="4">
        <f t="shared" si="6"/>
        <v>71515</v>
      </c>
    </row>
    <row r="61" ht="14.25" customHeight="1">
      <c r="A61" s="4">
        <v>60.0</v>
      </c>
      <c r="B61" s="4" t="s">
        <v>85</v>
      </c>
      <c r="C61" s="4">
        <v>23.0</v>
      </c>
      <c r="D61" s="4" t="s">
        <v>21</v>
      </c>
      <c r="E61" s="4" t="s">
        <v>18</v>
      </c>
      <c r="F61" s="4">
        <v>58107.0</v>
      </c>
      <c r="G61" s="5">
        <v>43532.0</v>
      </c>
      <c r="H61" s="4">
        <v>25284.0</v>
      </c>
      <c r="I61" s="4" t="s">
        <v>19</v>
      </c>
      <c r="J61" s="4">
        <v>42.0</v>
      </c>
      <c r="K61" s="4" t="str">
        <f t="shared" si="1"/>
        <v>above</v>
      </c>
      <c r="L61" s="4" t="str">
        <f t="shared" si="2"/>
        <v>Good</v>
      </c>
      <c r="M61" s="4" t="str">
        <f t="shared" si="3"/>
        <v>No</v>
      </c>
      <c r="N61" s="4" t="str">
        <f t="shared" si="4"/>
        <v>No</v>
      </c>
      <c r="O61" s="4" t="str">
        <f t="shared" si="5"/>
        <v>Yes</v>
      </c>
      <c r="P61" s="4">
        <f t="shared" si="6"/>
        <v>38571</v>
      </c>
    </row>
    <row r="62" ht="14.25" customHeight="1">
      <c r="A62" s="4">
        <v>61.0</v>
      </c>
      <c r="B62" s="4" t="s">
        <v>86</v>
      </c>
      <c r="C62" s="4">
        <v>48.0</v>
      </c>
      <c r="D62" s="4" t="s">
        <v>17</v>
      </c>
      <c r="E62" s="4" t="s">
        <v>23</v>
      </c>
      <c r="F62" s="4">
        <v>61988.0</v>
      </c>
      <c r="G62" s="5">
        <v>43454.0</v>
      </c>
      <c r="H62" s="4">
        <v>10594.0</v>
      </c>
      <c r="I62" s="4" t="s">
        <v>27</v>
      </c>
      <c r="J62" s="4">
        <v>26.0</v>
      </c>
      <c r="K62" s="4" t="str">
        <f t="shared" si="1"/>
        <v>above</v>
      </c>
      <c r="L62" s="4" t="str">
        <f t="shared" si="2"/>
        <v>Poor</v>
      </c>
      <c r="M62" s="4" t="str">
        <f t="shared" si="3"/>
        <v>No</v>
      </c>
      <c r="N62" s="4" t="str">
        <f t="shared" si="4"/>
        <v>No</v>
      </c>
      <c r="O62" s="4" t="str">
        <f t="shared" si="5"/>
        <v>Yes</v>
      </c>
      <c r="P62" s="4">
        <f t="shared" si="6"/>
        <v>58107</v>
      </c>
    </row>
    <row r="63" ht="14.25" customHeight="1">
      <c r="A63" s="4">
        <v>62.0</v>
      </c>
      <c r="B63" s="4" t="s">
        <v>87</v>
      </c>
      <c r="C63" s="4">
        <v>60.0</v>
      </c>
      <c r="D63" s="4" t="s">
        <v>17</v>
      </c>
      <c r="E63" s="4" t="s">
        <v>18</v>
      </c>
      <c r="F63" s="4">
        <v>49014.0</v>
      </c>
      <c r="G63" s="5">
        <v>43191.0</v>
      </c>
      <c r="H63" s="4">
        <v>13213.0</v>
      </c>
      <c r="I63" s="4" t="s">
        <v>27</v>
      </c>
      <c r="J63" s="4">
        <v>37.0</v>
      </c>
      <c r="K63" s="4" t="str">
        <f t="shared" si="1"/>
        <v>below</v>
      </c>
      <c r="L63" s="4" t="str">
        <f t="shared" si="2"/>
        <v>Average</v>
      </c>
      <c r="M63" s="4" t="str">
        <f t="shared" si="3"/>
        <v>No</v>
      </c>
      <c r="N63" s="4" t="str">
        <f t="shared" si="4"/>
        <v>No</v>
      </c>
      <c r="O63" s="4" t="str">
        <f t="shared" si="5"/>
        <v>Yes</v>
      </c>
      <c r="P63" s="4">
        <f t="shared" si="6"/>
        <v>61988</v>
      </c>
    </row>
    <row r="64" ht="14.25" customHeight="1">
      <c r="A64" s="4">
        <v>63.0</v>
      </c>
      <c r="B64" s="4" t="s">
        <v>88</v>
      </c>
      <c r="C64" s="4">
        <v>42.0</v>
      </c>
      <c r="D64" s="4" t="s">
        <v>21</v>
      </c>
      <c r="E64" s="4" t="s">
        <v>18</v>
      </c>
      <c r="F64" s="4">
        <v>40744.0</v>
      </c>
      <c r="G64" s="5">
        <v>42558.0</v>
      </c>
      <c r="H64" s="4">
        <v>27273.0</v>
      </c>
      <c r="I64" s="4" t="s">
        <v>29</v>
      </c>
      <c r="J64" s="4">
        <v>44.0</v>
      </c>
      <c r="K64" s="4" t="str">
        <f t="shared" si="1"/>
        <v>below</v>
      </c>
      <c r="L64" s="4" t="str">
        <f t="shared" si="2"/>
        <v>Good</v>
      </c>
      <c r="M64" s="4" t="str">
        <f t="shared" si="3"/>
        <v>No</v>
      </c>
      <c r="N64" s="4" t="str">
        <f t="shared" si="4"/>
        <v>No</v>
      </c>
      <c r="O64" s="4" t="str">
        <f t="shared" si="5"/>
        <v>Yes</v>
      </c>
      <c r="P64" s="4">
        <f t="shared" si="6"/>
        <v>49014</v>
      </c>
    </row>
    <row r="65" ht="14.25" customHeight="1">
      <c r="A65" s="4">
        <v>64.0</v>
      </c>
      <c r="B65" s="4" t="s">
        <v>89</v>
      </c>
      <c r="C65" s="4">
        <v>36.0</v>
      </c>
      <c r="D65" s="4" t="s">
        <v>17</v>
      </c>
      <c r="E65" s="4" t="s">
        <v>23</v>
      </c>
      <c r="F65" s="4">
        <v>58110.0</v>
      </c>
      <c r="G65" s="5">
        <v>43312.0</v>
      </c>
      <c r="H65" s="4">
        <v>21278.0</v>
      </c>
      <c r="I65" s="4" t="s">
        <v>27</v>
      </c>
      <c r="J65" s="4">
        <v>59.0</v>
      </c>
      <c r="K65" s="4" t="str">
        <f t="shared" si="1"/>
        <v>above</v>
      </c>
      <c r="L65" s="4" t="str">
        <f t="shared" si="2"/>
        <v>Excellent</v>
      </c>
      <c r="M65" s="4" t="str">
        <f t="shared" si="3"/>
        <v>No</v>
      </c>
      <c r="N65" s="4" t="str">
        <f t="shared" si="4"/>
        <v>No</v>
      </c>
      <c r="O65" s="4" t="str">
        <f t="shared" si="5"/>
        <v>Yes</v>
      </c>
      <c r="P65" s="4">
        <f t="shared" si="6"/>
        <v>40744</v>
      </c>
    </row>
    <row r="66" ht="14.25" customHeight="1">
      <c r="A66" s="4">
        <v>65.0</v>
      </c>
      <c r="B66" s="4" t="s">
        <v>90</v>
      </c>
      <c r="C66" s="4">
        <v>35.0</v>
      </c>
      <c r="D66" s="4" t="s">
        <v>17</v>
      </c>
      <c r="E66" s="4" t="s">
        <v>26</v>
      </c>
      <c r="F66" s="4">
        <v>75947.0</v>
      </c>
      <c r="G66" s="5">
        <v>42788.0</v>
      </c>
      <c r="H66" s="4">
        <v>14363.0</v>
      </c>
      <c r="I66" s="4" t="s">
        <v>29</v>
      </c>
      <c r="J66" s="4">
        <v>53.0</v>
      </c>
      <c r="K66" s="4" t="str">
        <f t="shared" si="1"/>
        <v>above</v>
      </c>
      <c r="L66" s="4" t="str">
        <f t="shared" si="2"/>
        <v>Excellent</v>
      </c>
      <c r="M66" s="4" t="str">
        <f t="shared" si="3"/>
        <v>No</v>
      </c>
      <c r="N66" s="4" t="str">
        <f t="shared" si="4"/>
        <v>No</v>
      </c>
      <c r="O66" s="4" t="str">
        <f t="shared" si="5"/>
        <v>Yes</v>
      </c>
      <c r="P66" s="4">
        <f t="shared" si="6"/>
        <v>58110</v>
      </c>
    </row>
    <row r="67" ht="14.25" customHeight="1">
      <c r="A67" s="4">
        <v>66.0</v>
      </c>
      <c r="B67" s="4" t="s">
        <v>91</v>
      </c>
      <c r="C67" s="4">
        <v>47.0</v>
      </c>
      <c r="D67" s="4" t="s">
        <v>17</v>
      </c>
      <c r="E67" s="4" t="s">
        <v>26</v>
      </c>
      <c r="F67" s="4">
        <v>37978.0</v>
      </c>
      <c r="G67" s="5">
        <v>45222.0</v>
      </c>
      <c r="H67" s="4">
        <v>32521.0</v>
      </c>
      <c r="I67" s="4" t="s">
        <v>27</v>
      </c>
      <c r="J67" s="4">
        <v>39.0</v>
      </c>
      <c r="K67" s="4" t="str">
        <f t="shared" si="1"/>
        <v>below</v>
      </c>
      <c r="L67" s="4" t="str">
        <f t="shared" si="2"/>
        <v>Average</v>
      </c>
      <c r="M67" s="4" t="str">
        <f t="shared" si="3"/>
        <v>No</v>
      </c>
      <c r="N67" s="4" t="str">
        <f t="shared" si="4"/>
        <v>No</v>
      </c>
      <c r="O67" s="4" t="str">
        <f t="shared" si="5"/>
        <v>Yes</v>
      </c>
      <c r="P67" s="4">
        <f t="shared" si="6"/>
        <v>75947</v>
      </c>
    </row>
    <row r="68" ht="14.25" customHeight="1">
      <c r="A68" s="4">
        <v>67.0</v>
      </c>
      <c r="B68" s="4" t="s">
        <v>92</v>
      </c>
      <c r="C68" s="4">
        <v>60.0</v>
      </c>
      <c r="D68" s="4" t="s">
        <v>21</v>
      </c>
      <c r="E68" s="4" t="s">
        <v>26</v>
      </c>
      <c r="F68" s="4">
        <v>55541.0</v>
      </c>
      <c r="G68" s="5">
        <v>42235.0</v>
      </c>
      <c r="H68" s="4">
        <v>16011.0</v>
      </c>
      <c r="I68" s="4" t="s">
        <v>27</v>
      </c>
      <c r="J68" s="4">
        <v>25.0</v>
      </c>
      <c r="K68" s="4" t="str">
        <f t="shared" si="1"/>
        <v>above</v>
      </c>
      <c r="L68" s="4" t="str">
        <f t="shared" si="2"/>
        <v>Poor</v>
      </c>
      <c r="M68" s="4" t="str">
        <f t="shared" si="3"/>
        <v>No</v>
      </c>
      <c r="N68" s="4" t="str">
        <f t="shared" si="4"/>
        <v>No</v>
      </c>
      <c r="O68" s="4" t="str">
        <f t="shared" si="5"/>
        <v>Yes</v>
      </c>
      <c r="P68" s="4">
        <f t="shared" si="6"/>
        <v>37978</v>
      </c>
    </row>
    <row r="69" ht="14.25" customHeight="1">
      <c r="A69" s="4">
        <v>68.0</v>
      </c>
      <c r="B69" s="4" t="s">
        <v>93</v>
      </c>
      <c r="C69" s="4">
        <v>22.0</v>
      </c>
      <c r="D69" s="4" t="s">
        <v>17</v>
      </c>
      <c r="E69" s="4" t="s">
        <v>23</v>
      </c>
      <c r="F69" s="4">
        <v>45508.0</v>
      </c>
      <c r="G69" s="5">
        <v>43508.0</v>
      </c>
      <c r="H69" s="4">
        <v>16901.0</v>
      </c>
      <c r="I69" s="4" t="s">
        <v>19</v>
      </c>
      <c r="J69" s="4">
        <v>33.0</v>
      </c>
      <c r="K69" s="4" t="str">
        <f t="shared" si="1"/>
        <v>below</v>
      </c>
      <c r="L69" s="4" t="str">
        <f t="shared" si="2"/>
        <v>Average</v>
      </c>
      <c r="M69" s="4" t="str">
        <f t="shared" si="3"/>
        <v>Yes</v>
      </c>
      <c r="N69" s="4" t="str">
        <f t="shared" si="4"/>
        <v>No</v>
      </c>
      <c r="O69" s="4" t="str">
        <f t="shared" si="5"/>
        <v>Yes</v>
      </c>
      <c r="P69" s="4">
        <f t="shared" si="6"/>
        <v>55541</v>
      </c>
    </row>
    <row r="70" ht="14.25" customHeight="1">
      <c r="A70" s="4">
        <v>69.0</v>
      </c>
      <c r="B70" s="4" t="s">
        <v>94</v>
      </c>
      <c r="C70" s="4">
        <v>39.0</v>
      </c>
      <c r="D70" s="4" t="s">
        <v>21</v>
      </c>
      <c r="E70" s="4" t="s">
        <v>7</v>
      </c>
      <c r="F70" s="4">
        <v>30135.0</v>
      </c>
      <c r="G70" s="5">
        <v>45328.0</v>
      </c>
      <c r="H70" s="4">
        <v>28340.0</v>
      </c>
      <c r="I70" s="4" t="s">
        <v>24</v>
      </c>
      <c r="J70" s="4">
        <v>53.0</v>
      </c>
      <c r="K70" s="4" t="str">
        <f t="shared" si="1"/>
        <v>below</v>
      </c>
      <c r="L70" s="4" t="str">
        <f t="shared" si="2"/>
        <v>Excellent</v>
      </c>
      <c r="M70" s="4" t="str">
        <f t="shared" si="3"/>
        <v>No</v>
      </c>
      <c r="N70" s="4" t="str">
        <f t="shared" si="4"/>
        <v>No</v>
      </c>
      <c r="O70" s="4" t="str">
        <f t="shared" si="5"/>
        <v>Yes</v>
      </c>
      <c r="P70" s="4">
        <f t="shared" si="6"/>
        <v>45508</v>
      </c>
    </row>
    <row r="71" ht="14.25" customHeight="1">
      <c r="A71" s="4">
        <v>70.0</v>
      </c>
      <c r="B71" s="4" t="s">
        <v>95</v>
      </c>
      <c r="C71" s="4">
        <v>22.0</v>
      </c>
      <c r="D71" s="4" t="s">
        <v>21</v>
      </c>
      <c r="E71" s="4" t="s">
        <v>7</v>
      </c>
      <c r="F71" s="4">
        <v>75728.0</v>
      </c>
      <c r="G71" s="5">
        <v>43518.0</v>
      </c>
      <c r="H71" s="4">
        <v>31020.0</v>
      </c>
      <c r="I71" s="4" t="s">
        <v>19</v>
      </c>
      <c r="J71" s="4">
        <v>54.0</v>
      </c>
      <c r="K71" s="4" t="str">
        <f t="shared" si="1"/>
        <v>above</v>
      </c>
      <c r="L71" s="4" t="str">
        <f t="shared" si="2"/>
        <v>Excellent</v>
      </c>
      <c r="M71" s="4" t="str">
        <f t="shared" si="3"/>
        <v>No</v>
      </c>
      <c r="N71" s="4" t="str">
        <f t="shared" si="4"/>
        <v>No</v>
      </c>
      <c r="O71" s="4" t="str">
        <f t="shared" si="5"/>
        <v>Yes</v>
      </c>
      <c r="P71" s="4">
        <f t="shared" si="6"/>
        <v>30135</v>
      </c>
    </row>
    <row r="72" ht="14.25" customHeight="1">
      <c r="A72" s="4">
        <v>71.0</v>
      </c>
      <c r="B72" s="4" t="s">
        <v>96</v>
      </c>
      <c r="C72" s="4">
        <v>26.0</v>
      </c>
      <c r="D72" s="4" t="s">
        <v>17</v>
      </c>
      <c r="E72" s="4" t="s">
        <v>35</v>
      </c>
      <c r="F72" s="4">
        <v>51724.0</v>
      </c>
      <c r="G72" s="5">
        <v>44207.0</v>
      </c>
      <c r="H72" s="4">
        <v>27123.0</v>
      </c>
      <c r="I72" s="4" t="s">
        <v>27</v>
      </c>
      <c r="J72" s="4">
        <v>36.0</v>
      </c>
      <c r="K72" s="4" t="str">
        <f t="shared" si="1"/>
        <v>above</v>
      </c>
      <c r="L72" s="4" t="str">
        <f t="shared" si="2"/>
        <v>Average</v>
      </c>
      <c r="M72" s="4" t="str">
        <f t="shared" si="3"/>
        <v>No</v>
      </c>
      <c r="N72" s="4" t="str">
        <f t="shared" si="4"/>
        <v>No</v>
      </c>
      <c r="O72" s="4" t="str">
        <f t="shared" si="5"/>
        <v>No</v>
      </c>
      <c r="P72" s="4">
        <f t="shared" si="6"/>
        <v>75728</v>
      </c>
    </row>
    <row r="73" ht="14.25" customHeight="1">
      <c r="A73" s="4">
        <v>72.0</v>
      </c>
      <c r="B73" s="4" t="s">
        <v>97</v>
      </c>
      <c r="C73" s="4">
        <v>21.0</v>
      </c>
      <c r="D73" s="4" t="s">
        <v>21</v>
      </c>
      <c r="E73" s="4" t="s">
        <v>18</v>
      </c>
      <c r="F73" s="4">
        <v>77886.0</v>
      </c>
      <c r="G73" s="5">
        <v>42920.0</v>
      </c>
      <c r="H73" s="4">
        <v>30080.0</v>
      </c>
      <c r="I73" s="4" t="s">
        <v>19</v>
      </c>
      <c r="J73" s="4">
        <v>27.0</v>
      </c>
      <c r="K73" s="4" t="str">
        <f t="shared" si="1"/>
        <v>above</v>
      </c>
      <c r="L73" s="4" t="str">
        <f t="shared" si="2"/>
        <v>Poor</v>
      </c>
      <c r="M73" s="4" t="str">
        <f t="shared" si="3"/>
        <v>No</v>
      </c>
      <c r="N73" s="4" t="str">
        <f t="shared" si="4"/>
        <v>Yes</v>
      </c>
      <c r="O73" s="4" t="str">
        <f t="shared" si="5"/>
        <v>Yes</v>
      </c>
      <c r="P73" s="4">
        <f t="shared" si="6"/>
        <v>51724</v>
      </c>
    </row>
    <row r="74" ht="14.25" customHeight="1">
      <c r="A74" s="4">
        <v>73.0</v>
      </c>
      <c r="B74" s="4" t="s">
        <v>98</v>
      </c>
      <c r="C74" s="4">
        <v>41.0</v>
      </c>
      <c r="D74" s="4" t="s">
        <v>21</v>
      </c>
      <c r="E74" s="4" t="s">
        <v>26</v>
      </c>
      <c r="F74" s="4">
        <v>35220.0</v>
      </c>
      <c r="G74" s="5">
        <v>44091.0</v>
      </c>
      <c r="H74" s="4">
        <v>29444.0</v>
      </c>
      <c r="I74" s="4" t="s">
        <v>29</v>
      </c>
      <c r="J74" s="4">
        <v>53.0</v>
      </c>
      <c r="K74" s="4" t="str">
        <f t="shared" si="1"/>
        <v>below</v>
      </c>
      <c r="L74" s="4" t="str">
        <f t="shared" si="2"/>
        <v>Excellent</v>
      </c>
      <c r="M74" s="4" t="str">
        <f t="shared" si="3"/>
        <v>No</v>
      </c>
      <c r="N74" s="4" t="str">
        <f t="shared" si="4"/>
        <v>No</v>
      </c>
      <c r="O74" s="4" t="str">
        <f t="shared" si="5"/>
        <v>Yes</v>
      </c>
      <c r="P74" s="4">
        <f t="shared" si="6"/>
        <v>77886</v>
      </c>
    </row>
    <row r="75" ht="14.25" customHeight="1">
      <c r="A75" s="4">
        <v>74.0</v>
      </c>
      <c r="B75" s="4" t="s">
        <v>99</v>
      </c>
      <c r="C75" s="4">
        <v>58.0</v>
      </c>
      <c r="D75" s="4" t="s">
        <v>21</v>
      </c>
      <c r="E75" s="4" t="s">
        <v>26</v>
      </c>
      <c r="F75" s="4">
        <v>51321.0</v>
      </c>
      <c r="G75" s="5">
        <v>44615.0</v>
      </c>
      <c r="H75" s="4">
        <v>29006.0</v>
      </c>
      <c r="I75" s="4" t="s">
        <v>29</v>
      </c>
      <c r="J75" s="4">
        <v>53.0</v>
      </c>
      <c r="K75" s="4" t="str">
        <f t="shared" si="1"/>
        <v>above</v>
      </c>
      <c r="L75" s="4" t="str">
        <f t="shared" si="2"/>
        <v>Excellent</v>
      </c>
      <c r="M75" s="4" t="str">
        <f t="shared" si="3"/>
        <v>No</v>
      </c>
      <c r="N75" s="4" t="str">
        <f t="shared" si="4"/>
        <v>No</v>
      </c>
      <c r="O75" s="4" t="str">
        <f t="shared" si="5"/>
        <v>Yes</v>
      </c>
      <c r="P75" s="4">
        <f t="shared" si="6"/>
        <v>35220</v>
      </c>
    </row>
    <row r="76" ht="14.25" customHeight="1">
      <c r="A76" s="4">
        <v>75.0</v>
      </c>
      <c r="B76" s="4" t="s">
        <v>100</v>
      </c>
      <c r="C76" s="4">
        <v>29.0</v>
      </c>
      <c r="D76" s="4" t="s">
        <v>21</v>
      </c>
      <c r="E76" s="4" t="s">
        <v>35</v>
      </c>
      <c r="F76" s="4">
        <v>61527.0</v>
      </c>
      <c r="G76" s="5">
        <v>42487.0</v>
      </c>
      <c r="H76" s="4">
        <v>21871.0</v>
      </c>
      <c r="I76" s="4" t="s">
        <v>29</v>
      </c>
      <c r="J76" s="4">
        <v>34.0</v>
      </c>
      <c r="K76" s="4" t="str">
        <f t="shared" si="1"/>
        <v>above</v>
      </c>
      <c r="L76" s="4" t="str">
        <f t="shared" si="2"/>
        <v>Average</v>
      </c>
      <c r="M76" s="4" t="str">
        <f t="shared" si="3"/>
        <v>No</v>
      </c>
      <c r="N76" s="4" t="str">
        <f t="shared" si="4"/>
        <v>No</v>
      </c>
      <c r="O76" s="4" t="str">
        <f t="shared" si="5"/>
        <v>No</v>
      </c>
      <c r="P76" s="4">
        <f t="shared" si="6"/>
        <v>51321</v>
      </c>
    </row>
    <row r="77" ht="14.25" customHeight="1">
      <c r="A77" s="4">
        <v>76.0</v>
      </c>
      <c r="B77" s="4" t="s">
        <v>101</v>
      </c>
      <c r="C77" s="4">
        <v>21.0</v>
      </c>
      <c r="D77" s="4" t="s">
        <v>17</v>
      </c>
      <c r="E77" s="4" t="s">
        <v>26</v>
      </c>
      <c r="F77" s="4">
        <v>38684.0</v>
      </c>
      <c r="G77" s="5">
        <v>43353.0</v>
      </c>
      <c r="H77" s="4">
        <v>37414.0</v>
      </c>
      <c r="I77" s="4" t="s">
        <v>24</v>
      </c>
      <c r="J77" s="4">
        <v>60.0</v>
      </c>
      <c r="K77" s="4" t="str">
        <f t="shared" si="1"/>
        <v>below</v>
      </c>
      <c r="L77" s="4" t="str">
        <f t="shared" si="2"/>
        <v>Excellent</v>
      </c>
      <c r="M77" s="4" t="str">
        <f t="shared" si="3"/>
        <v>No</v>
      </c>
      <c r="N77" s="4" t="str">
        <f t="shared" si="4"/>
        <v>No</v>
      </c>
      <c r="O77" s="4" t="str">
        <f t="shared" si="5"/>
        <v>Yes</v>
      </c>
      <c r="P77" s="4">
        <f t="shared" si="6"/>
        <v>61527</v>
      </c>
    </row>
    <row r="78" ht="14.25" customHeight="1">
      <c r="A78" s="4">
        <v>77.0</v>
      </c>
      <c r="B78" s="4" t="s">
        <v>102</v>
      </c>
      <c r="C78" s="4">
        <v>56.0</v>
      </c>
      <c r="D78" s="4" t="s">
        <v>17</v>
      </c>
      <c r="E78" s="4" t="s">
        <v>18</v>
      </c>
      <c r="F78" s="4">
        <v>31005.0</v>
      </c>
      <c r="G78" s="5">
        <v>42913.0</v>
      </c>
      <c r="H78" s="4">
        <v>24340.0</v>
      </c>
      <c r="I78" s="4" t="s">
        <v>27</v>
      </c>
      <c r="J78" s="4">
        <v>25.0</v>
      </c>
      <c r="K78" s="4" t="str">
        <f t="shared" si="1"/>
        <v>below</v>
      </c>
      <c r="L78" s="4" t="str">
        <f t="shared" si="2"/>
        <v>Poor</v>
      </c>
      <c r="M78" s="4" t="str">
        <f t="shared" si="3"/>
        <v>No</v>
      </c>
      <c r="N78" s="4" t="str">
        <f t="shared" si="4"/>
        <v>No</v>
      </c>
      <c r="O78" s="4" t="str">
        <f t="shared" si="5"/>
        <v>Yes</v>
      </c>
      <c r="P78" s="4">
        <f t="shared" si="6"/>
        <v>38684</v>
      </c>
    </row>
    <row r="79" ht="14.25" customHeight="1">
      <c r="A79" s="4">
        <v>78.0</v>
      </c>
      <c r="B79" s="4" t="s">
        <v>103</v>
      </c>
      <c r="C79" s="4">
        <v>56.0</v>
      </c>
      <c r="D79" s="4" t="s">
        <v>17</v>
      </c>
      <c r="E79" s="4" t="s">
        <v>23</v>
      </c>
      <c r="F79" s="4">
        <v>44245.0</v>
      </c>
      <c r="G79" s="5">
        <v>42283.0</v>
      </c>
      <c r="H79" s="4">
        <v>16800.0</v>
      </c>
      <c r="I79" s="4" t="s">
        <v>24</v>
      </c>
      <c r="J79" s="4">
        <v>27.0</v>
      </c>
      <c r="K79" s="4" t="str">
        <f t="shared" si="1"/>
        <v>below</v>
      </c>
      <c r="L79" s="4" t="str">
        <f t="shared" si="2"/>
        <v>Poor</v>
      </c>
      <c r="M79" s="4" t="str">
        <f t="shared" si="3"/>
        <v>No</v>
      </c>
      <c r="N79" s="4" t="str">
        <f t="shared" si="4"/>
        <v>No</v>
      </c>
      <c r="O79" s="4" t="str">
        <f t="shared" si="5"/>
        <v>Yes</v>
      </c>
      <c r="P79" s="4">
        <f t="shared" si="6"/>
        <v>31005</v>
      </c>
    </row>
    <row r="80" ht="14.25" customHeight="1">
      <c r="A80" s="4">
        <v>79.0</v>
      </c>
      <c r="B80" s="4" t="s">
        <v>104</v>
      </c>
      <c r="C80" s="4">
        <v>24.0</v>
      </c>
      <c r="D80" s="4" t="s">
        <v>17</v>
      </c>
      <c r="E80" s="4" t="s">
        <v>35</v>
      </c>
      <c r="F80" s="4">
        <v>48296.0</v>
      </c>
      <c r="G80" s="5">
        <v>43038.0</v>
      </c>
      <c r="H80" s="4">
        <v>33597.0</v>
      </c>
      <c r="I80" s="4" t="s">
        <v>19</v>
      </c>
      <c r="J80" s="4">
        <v>47.0</v>
      </c>
      <c r="K80" s="4" t="str">
        <f t="shared" si="1"/>
        <v>below</v>
      </c>
      <c r="L80" s="4" t="str">
        <f t="shared" si="2"/>
        <v>Good</v>
      </c>
      <c r="M80" s="4" t="str">
        <f t="shared" si="3"/>
        <v>No</v>
      </c>
      <c r="N80" s="4" t="str">
        <f t="shared" si="4"/>
        <v>No</v>
      </c>
      <c r="O80" s="4" t="str">
        <f t="shared" si="5"/>
        <v>No</v>
      </c>
      <c r="P80" s="4">
        <f t="shared" si="6"/>
        <v>44245</v>
      </c>
    </row>
    <row r="81" ht="14.25" customHeight="1">
      <c r="A81" s="4">
        <v>80.0</v>
      </c>
      <c r="B81" s="4" t="s">
        <v>105</v>
      </c>
      <c r="C81" s="4">
        <v>38.0</v>
      </c>
      <c r="D81" s="4" t="s">
        <v>21</v>
      </c>
      <c r="E81" s="4" t="s">
        <v>26</v>
      </c>
      <c r="F81" s="4">
        <v>74413.0</v>
      </c>
      <c r="G81" s="5">
        <v>41960.0</v>
      </c>
      <c r="H81" s="4">
        <v>14844.0</v>
      </c>
      <c r="I81" s="4" t="s">
        <v>24</v>
      </c>
      <c r="J81" s="4">
        <v>57.0</v>
      </c>
      <c r="K81" s="4" t="str">
        <f t="shared" si="1"/>
        <v>above</v>
      </c>
      <c r="L81" s="4" t="str">
        <f t="shared" si="2"/>
        <v>Excellent</v>
      </c>
      <c r="M81" s="4" t="str">
        <f t="shared" si="3"/>
        <v>No</v>
      </c>
      <c r="N81" s="4" t="str">
        <f t="shared" si="4"/>
        <v>No</v>
      </c>
      <c r="O81" s="4" t="str">
        <f t="shared" si="5"/>
        <v>Yes</v>
      </c>
      <c r="P81" s="4">
        <f t="shared" si="6"/>
        <v>48296</v>
      </c>
    </row>
    <row r="82" ht="14.25" customHeight="1">
      <c r="A82" s="4">
        <v>81.0</v>
      </c>
      <c r="B82" s="4" t="s">
        <v>106</v>
      </c>
      <c r="C82" s="4">
        <v>33.0</v>
      </c>
      <c r="D82" s="4" t="s">
        <v>21</v>
      </c>
      <c r="E82" s="4" t="s">
        <v>35</v>
      </c>
      <c r="F82" s="4">
        <v>76940.0</v>
      </c>
      <c r="G82" s="5">
        <v>45135.0</v>
      </c>
      <c r="H82" s="4">
        <v>27082.0</v>
      </c>
      <c r="I82" s="4" t="s">
        <v>27</v>
      </c>
      <c r="J82" s="4">
        <v>28.0</v>
      </c>
      <c r="K82" s="4" t="str">
        <f t="shared" si="1"/>
        <v>above</v>
      </c>
      <c r="L82" s="4" t="str">
        <f t="shared" si="2"/>
        <v>Poor</v>
      </c>
      <c r="M82" s="4" t="str">
        <f t="shared" si="3"/>
        <v>No</v>
      </c>
      <c r="N82" s="4" t="str">
        <f t="shared" si="4"/>
        <v>No</v>
      </c>
      <c r="O82" s="4" t="str">
        <f t="shared" si="5"/>
        <v>No</v>
      </c>
      <c r="P82" s="4">
        <f t="shared" si="6"/>
        <v>74413</v>
      </c>
    </row>
    <row r="83" ht="14.25" customHeight="1">
      <c r="A83" s="4">
        <v>82.0</v>
      </c>
      <c r="B83" s="4" t="s">
        <v>107</v>
      </c>
      <c r="C83" s="4">
        <v>20.0</v>
      </c>
      <c r="D83" s="4" t="s">
        <v>17</v>
      </c>
      <c r="E83" s="4" t="s">
        <v>18</v>
      </c>
      <c r="F83" s="4">
        <v>64523.0</v>
      </c>
      <c r="G83" s="5">
        <v>44314.0</v>
      </c>
      <c r="H83" s="4">
        <v>35187.0</v>
      </c>
      <c r="I83" s="4" t="s">
        <v>19</v>
      </c>
      <c r="J83" s="4">
        <v>25.0</v>
      </c>
      <c r="K83" s="4" t="str">
        <f t="shared" si="1"/>
        <v>above</v>
      </c>
      <c r="L83" s="4" t="str">
        <f t="shared" si="2"/>
        <v>Poor</v>
      </c>
      <c r="M83" s="4" t="str">
        <f t="shared" si="3"/>
        <v>No</v>
      </c>
      <c r="N83" s="4" t="str">
        <f t="shared" si="4"/>
        <v>Yes</v>
      </c>
      <c r="O83" s="4" t="str">
        <f t="shared" si="5"/>
        <v>Yes</v>
      </c>
      <c r="P83" s="4">
        <f t="shared" si="6"/>
        <v>76940</v>
      </c>
    </row>
    <row r="84" ht="14.25" customHeight="1">
      <c r="A84" s="4">
        <v>83.0</v>
      </c>
      <c r="B84" s="4" t="s">
        <v>108</v>
      </c>
      <c r="C84" s="4">
        <v>49.0</v>
      </c>
      <c r="D84" s="4" t="s">
        <v>17</v>
      </c>
      <c r="E84" s="4" t="s">
        <v>23</v>
      </c>
      <c r="F84" s="4">
        <v>38871.0</v>
      </c>
      <c r="G84" s="5">
        <v>42753.0</v>
      </c>
      <c r="H84" s="4">
        <v>32084.0</v>
      </c>
      <c r="I84" s="4" t="s">
        <v>24</v>
      </c>
      <c r="J84" s="4">
        <v>34.0</v>
      </c>
      <c r="K84" s="4" t="str">
        <f t="shared" si="1"/>
        <v>below</v>
      </c>
      <c r="L84" s="4" t="str">
        <f t="shared" si="2"/>
        <v>Average</v>
      </c>
      <c r="M84" s="4" t="str">
        <f t="shared" si="3"/>
        <v>No</v>
      </c>
      <c r="N84" s="4" t="str">
        <f t="shared" si="4"/>
        <v>No</v>
      </c>
      <c r="O84" s="4" t="str">
        <f t="shared" si="5"/>
        <v>Yes</v>
      </c>
      <c r="P84" s="4">
        <f t="shared" si="6"/>
        <v>64523</v>
      </c>
    </row>
    <row r="85" ht="14.25" customHeight="1">
      <c r="A85" s="4">
        <v>84.0</v>
      </c>
      <c r="B85" s="4" t="s">
        <v>109</v>
      </c>
      <c r="C85" s="4">
        <v>27.0</v>
      </c>
      <c r="D85" s="4" t="s">
        <v>21</v>
      </c>
      <c r="E85" s="4" t="s">
        <v>26</v>
      </c>
      <c r="F85" s="4">
        <v>39090.0</v>
      </c>
      <c r="G85" s="5">
        <v>44947.0</v>
      </c>
      <c r="H85" s="4">
        <v>19756.0</v>
      </c>
      <c r="I85" s="4" t="s">
        <v>19</v>
      </c>
      <c r="J85" s="4">
        <v>43.0</v>
      </c>
      <c r="K85" s="4" t="str">
        <f t="shared" si="1"/>
        <v>below</v>
      </c>
      <c r="L85" s="4" t="str">
        <f t="shared" si="2"/>
        <v>Good</v>
      </c>
      <c r="M85" s="4" t="str">
        <f t="shared" si="3"/>
        <v>No</v>
      </c>
      <c r="N85" s="4" t="str">
        <f t="shared" si="4"/>
        <v>No</v>
      </c>
      <c r="O85" s="4" t="str">
        <f t="shared" si="5"/>
        <v>Yes</v>
      </c>
      <c r="P85" s="4">
        <f t="shared" si="6"/>
        <v>38871</v>
      </c>
    </row>
    <row r="86" ht="14.25" customHeight="1">
      <c r="A86" s="4">
        <v>85.0</v>
      </c>
      <c r="B86" s="4" t="s">
        <v>110</v>
      </c>
      <c r="C86" s="4">
        <v>28.0</v>
      </c>
      <c r="D86" s="4" t="s">
        <v>21</v>
      </c>
      <c r="E86" s="4" t="s">
        <v>23</v>
      </c>
      <c r="F86" s="4">
        <v>65939.0</v>
      </c>
      <c r="G86" s="5">
        <v>43776.0</v>
      </c>
      <c r="H86" s="4">
        <v>23065.0</v>
      </c>
      <c r="I86" s="4" t="s">
        <v>24</v>
      </c>
      <c r="J86" s="4">
        <v>24.0</v>
      </c>
      <c r="K86" s="4" t="str">
        <f t="shared" si="1"/>
        <v>above</v>
      </c>
      <c r="L86" s="4" t="str">
        <f t="shared" si="2"/>
        <v>Poor</v>
      </c>
      <c r="M86" s="4" t="str">
        <f t="shared" si="3"/>
        <v>No</v>
      </c>
      <c r="N86" s="4" t="str">
        <f t="shared" si="4"/>
        <v>No</v>
      </c>
      <c r="O86" s="4" t="str">
        <f t="shared" si="5"/>
        <v>Yes</v>
      </c>
      <c r="P86" s="4">
        <f t="shared" si="6"/>
        <v>39090</v>
      </c>
    </row>
    <row r="87" ht="14.25" customHeight="1">
      <c r="A87" s="4">
        <v>86.0</v>
      </c>
      <c r="B87" s="4" t="s">
        <v>111</v>
      </c>
      <c r="C87" s="4">
        <v>41.0</v>
      </c>
      <c r="D87" s="4" t="s">
        <v>17</v>
      </c>
      <c r="E87" s="4" t="s">
        <v>35</v>
      </c>
      <c r="F87" s="4">
        <v>60367.0</v>
      </c>
      <c r="G87" s="5">
        <v>43004.0</v>
      </c>
      <c r="H87" s="4">
        <v>16439.0</v>
      </c>
      <c r="I87" s="4" t="s">
        <v>24</v>
      </c>
      <c r="J87" s="4">
        <v>29.0</v>
      </c>
      <c r="K87" s="4" t="str">
        <f t="shared" si="1"/>
        <v>above</v>
      </c>
      <c r="L87" s="4" t="str">
        <f t="shared" si="2"/>
        <v>Poor</v>
      </c>
      <c r="M87" s="4" t="str">
        <f t="shared" si="3"/>
        <v>No</v>
      </c>
      <c r="N87" s="4" t="str">
        <f t="shared" si="4"/>
        <v>No</v>
      </c>
      <c r="O87" s="4" t="str">
        <f t="shared" si="5"/>
        <v>No</v>
      </c>
      <c r="P87" s="4">
        <f t="shared" si="6"/>
        <v>65939</v>
      </c>
    </row>
    <row r="88" ht="14.25" customHeight="1">
      <c r="A88" s="4">
        <v>87.0</v>
      </c>
      <c r="B88" s="4" t="s">
        <v>112</v>
      </c>
      <c r="C88" s="4">
        <v>44.0</v>
      </c>
      <c r="D88" s="4" t="s">
        <v>17</v>
      </c>
      <c r="E88" s="4" t="s">
        <v>23</v>
      </c>
      <c r="F88" s="4">
        <v>44276.0</v>
      </c>
      <c r="G88" s="5">
        <v>42124.0</v>
      </c>
      <c r="H88" s="4">
        <v>38522.0</v>
      </c>
      <c r="I88" s="4" t="s">
        <v>29</v>
      </c>
      <c r="J88" s="4">
        <v>26.0</v>
      </c>
      <c r="K88" s="4" t="str">
        <f t="shared" si="1"/>
        <v>below</v>
      </c>
      <c r="L88" s="4" t="str">
        <f t="shared" si="2"/>
        <v>Poor</v>
      </c>
      <c r="M88" s="4" t="str">
        <f t="shared" si="3"/>
        <v>No</v>
      </c>
      <c r="N88" s="4" t="str">
        <f t="shared" si="4"/>
        <v>No</v>
      </c>
      <c r="O88" s="4" t="str">
        <f t="shared" si="5"/>
        <v>Yes</v>
      </c>
      <c r="P88" s="4">
        <f t="shared" si="6"/>
        <v>60367</v>
      </c>
    </row>
    <row r="89" ht="14.25" customHeight="1">
      <c r="A89" s="4">
        <v>88.0</v>
      </c>
      <c r="B89" s="4" t="s">
        <v>113</v>
      </c>
      <c r="C89" s="4">
        <v>24.0</v>
      </c>
      <c r="D89" s="4" t="s">
        <v>17</v>
      </c>
      <c r="E89" s="4" t="s">
        <v>35</v>
      </c>
      <c r="F89" s="4">
        <v>50630.0</v>
      </c>
      <c r="G89" s="5">
        <v>43440.0</v>
      </c>
      <c r="H89" s="4">
        <v>12662.0</v>
      </c>
      <c r="I89" s="4" t="s">
        <v>27</v>
      </c>
      <c r="J89" s="4">
        <v>38.0</v>
      </c>
      <c r="K89" s="4" t="str">
        <f t="shared" si="1"/>
        <v>above</v>
      </c>
      <c r="L89" s="4" t="str">
        <f t="shared" si="2"/>
        <v>Average</v>
      </c>
      <c r="M89" s="4" t="str">
        <f t="shared" si="3"/>
        <v>No</v>
      </c>
      <c r="N89" s="4" t="str">
        <f t="shared" si="4"/>
        <v>No</v>
      </c>
      <c r="O89" s="4" t="str">
        <f t="shared" si="5"/>
        <v>No</v>
      </c>
      <c r="P89" s="4">
        <f t="shared" si="6"/>
        <v>44276</v>
      </c>
    </row>
    <row r="90" ht="14.25" customHeight="1">
      <c r="A90" s="4">
        <v>89.0</v>
      </c>
      <c r="B90" s="4" t="s">
        <v>114</v>
      </c>
      <c r="C90" s="4">
        <v>26.0</v>
      </c>
      <c r="D90" s="4" t="s">
        <v>17</v>
      </c>
      <c r="E90" s="4" t="s">
        <v>35</v>
      </c>
      <c r="F90" s="4">
        <v>44082.0</v>
      </c>
      <c r="G90" s="5">
        <v>45456.0</v>
      </c>
      <c r="H90" s="4">
        <v>27956.0</v>
      </c>
      <c r="I90" s="4" t="s">
        <v>29</v>
      </c>
      <c r="J90" s="4">
        <v>42.0</v>
      </c>
      <c r="K90" s="4" t="str">
        <f t="shared" si="1"/>
        <v>below</v>
      </c>
      <c r="L90" s="4" t="str">
        <f t="shared" si="2"/>
        <v>Good</v>
      </c>
      <c r="M90" s="4" t="str">
        <f t="shared" si="3"/>
        <v>No</v>
      </c>
      <c r="N90" s="4" t="str">
        <f t="shared" si="4"/>
        <v>No</v>
      </c>
      <c r="O90" s="4" t="str">
        <f t="shared" si="5"/>
        <v>No</v>
      </c>
      <c r="P90" s="4">
        <f t="shared" si="6"/>
        <v>50630</v>
      </c>
    </row>
    <row r="91" ht="14.25" customHeight="1">
      <c r="A91" s="4">
        <v>90.0</v>
      </c>
      <c r="B91" s="4" t="s">
        <v>115</v>
      </c>
      <c r="C91" s="4">
        <v>22.0</v>
      </c>
      <c r="D91" s="4" t="s">
        <v>17</v>
      </c>
      <c r="E91" s="4" t="s">
        <v>26</v>
      </c>
      <c r="F91" s="4">
        <v>46592.0</v>
      </c>
      <c r="G91" s="5">
        <v>42027.0</v>
      </c>
      <c r="H91" s="4">
        <v>11073.0</v>
      </c>
      <c r="I91" s="4" t="s">
        <v>24</v>
      </c>
      <c r="J91" s="4">
        <v>26.0</v>
      </c>
      <c r="K91" s="4" t="str">
        <f t="shared" si="1"/>
        <v>below</v>
      </c>
      <c r="L91" s="4" t="str">
        <f t="shared" si="2"/>
        <v>Poor</v>
      </c>
      <c r="M91" s="4" t="str">
        <f t="shared" si="3"/>
        <v>No</v>
      </c>
      <c r="N91" s="4" t="str">
        <f t="shared" si="4"/>
        <v>No</v>
      </c>
      <c r="O91" s="4" t="str">
        <f t="shared" si="5"/>
        <v>Yes</v>
      </c>
      <c r="P91" s="4">
        <f t="shared" si="6"/>
        <v>44082</v>
      </c>
    </row>
    <row r="92" ht="14.25" customHeight="1">
      <c r="A92" s="4">
        <v>91.0</v>
      </c>
      <c r="B92" s="4" t="s">
        <v>116</v>
      </c>
      <c r="C92" s="4">
        <v>28.0</v>
      </c>
      <c r="D92" s="4" t="s">
        <v>17</v>
      </c>
      <c r="E92" s="4" t="s">
        <v>26</v>
      </c>
      <c r="F92" s="4">
        <v>59613.0</v>
      </c>
      <c r="G92" s="5">
        <v>45217.0</v>
      </c>
      <c r="H92" s="4">
        <v>32024.0</v>
      </c>
      <c r="I92" s="4" t="s">
        <v>19</v>
      </c>
      <c r="J92" s="4">
        <v>41.0</v>
      </c>
      <c r="K92" s="4" t="str">
        <f t="shared" si="1"/>
        <v>above</v>
      </c>
      <c r="L92" s="4" t="str">
        <f t="shared" si="2"/>
        <v>Good</v>
      </c>
      <c r="M92" s="4" t="str">
        <f t="shared" si="3"/>
        <v>No</v>
      </c>
      <c r="N92" s="4" t="str">
        <f t="shared" si="4"/>
        <v>No</v>
      </c>
      <c r="O92" s="4" t="str">
        <f t="shared" si="5"/>
        <v>Yes</v>
      </c>
      <c r="P92" s="4">
        <f t="shared" si="6"/>
        <v>46592</v>
      </c>
    </row>
    <row r="93" ht="14.25" customHeight="1">
      <c r="A93" s="4">
        <v>92.0</v>
      </c>
      <c r="B93" s="4" t="s">
        <v>117</v>
      </c>
      <c r="C93" s="4">
        <v>50.0</v>
      </c>
      <c r="D93" s="4" t="s">
        <v>21</v>
      </c>
      <c r="E93" s="4" t="s">
        <v>18</v>
      </c>
      <c r="F93" s="4">
        <v>58254.0</v>
      </c>
      <c r="G93" s="5">
        <v>43553.0</v>
      </c>
      <c r="H93" s="4">
        <v>24398.0</v>
      </c>
      <c r="I93" s="4" t="s">
        <v>19</v>
      </c>
      <c r="J93" s="4">
        <v>22.0</v>
      </c>
      <c r="K93" s="4" t="str">
        <f t="shared" si="1"/>
        <v>above</v>
      </c>
      <c r="L93" s="4" t="str">
        <f t="shared" si="2"/>
        <v>Poor</v>
      </c>
      <c r="M93" s="4" t="str">
        <f t="shared" si="3"/>
        <v>No</v>
      </c>
      <c r="N93" s="4" t="str">
        <f t="shared" si="4"/>
        <v>No</v>
      </c>
      <c r="O93" s="4" t="str">
        <f t="shared" si="5"/>
        <v>Yes</v>
      </c>
      <c r="P93" s="4">
        <f t="shared" si="6"/>
        <v>59613</v>
      </c>
    </row>
    <row r="94" ht="14.25" customHeight="1">
      <c r="A94" s="4">
        <v>93.0</v>
      </c>
      <c r="B94" s="4" t="s">
        <v>118</v>
      </c>
      <c r="C94" s="4">
        <v>51.0</v>
      </c>
      <c r="D94" s="4" t="s">
        <v>17</v>
      </c>
      <c r="E94" s="4" t="s">
        <v>18</v>
      </c>
      <c r="F94" s="4">
        <v>32448.0</v>
      </c>
      <c r="G94" s="5">
        <v>43290.0</v>
      </c>
      <c r="H94" s="4">
        <v>39487.0</v>
      </c>
      <c r="I94" s="4" t="s">
        <v>29</v>
      </c>
      <c r="J94" s="4">
        <v>42.0</v>
      </c>
      <c r="K94" s="4" t="str">
        <f t="shared" si="1"/>
        <v>below</v>
      </c>
      <c r="L94" s="4" t="str">
        <f t="shared" si="2"/>
        <v>Good</v>
      </c>
      <c r="M94" s="4" t="str">
        <f t="shared" si="3"/>
        <v>No</v>
      </c>
      <c r="N94" s="4" t="str">
        <f t="shared" si="4"/>
        <v>No</v>
      </c>
      <c r="O94" s="4" t="str">
        <f t="shared" si="5"/>
        <v>Yes</v>
      </c>
      <c r="P94" s="4">
        <f t="shared" si="6"/>
        <v>58254</v>
      </c>
    </row>
    <row r="95" ht="14.25" customHeight="1">
      <c r="A95" s="4">
        <v>94.0</v>
      </c>
      <c r="B95" s="4" t="s">
        <v>119</v>
      </c>
      <c r="C95" s="4">
        <v>49.0</v>
      </c>
      <c r="D95" s="4" t="s">
        <v>21</v>
      </c>
      <c r="E95" s="4" t="s">
        <v>18</v>
      </c>
      <c r="F95" s="4">
        <v>67377.0</v>
      </c>
      <c r="G95" s="5">
        <v>44971.0</v>
      </c>
      <c r="H95" s="4">
        <v>38185.0</v>
      </c>
      <c r="I95" s="4" t="s">
        <v>27</v>
      </c>
      <c r="J95" s="4">
        <v>51.0</v>
      </c>
      <c r="K95" s="4" t="str">
        <f t="shared" si="1"/>
        <v>above</v>
      </c>
      <c r="L95" s="4" t="str">
        <f t="shared" si="2"/>
        <v>Excellent</v>
      </c>
      <c r="M95" s="4" t="str">
        <f t="shared" si="3"/>
        <v>No</v>
      </c>
      <c r="N95" s="4" t="str">
        <f t="shared" si="4"/>
        <v>Yes</v>
      </c>
      <c r="O95" s="4" t="str">
        <f t="shared" si="5"/>
        <v>Yes</v>
      </c>
      <c r="P95" s="4">
        <f t="shared" si="6"/>
        <v>32448</v>
      </c>
    </row>
    <row r="96" ht="14.25" customHeight="1">
      <c r="A96" s="4">
        <v>95.0</v>
      </c>
      <c r="B96" s="4" t="s">
        <v>120</v>
      </c>
      <c r="C96" s="4">
        <v>49.0</v>
      </c>
      <c r="D96" s="4" t="s">
        <v>21</v>
      </c>
      <c r="E96" s="4" t="s">
        <v>18</v>
      </c>
      <c r="F96" s="4">
        <v>66570.0</v>
      </c>
      <c r="G96" s="5">
        <v>45303.0</v>
      </c>
      <c r="H96" s="4">
        <v>21575.0</v>
      </c>
      <c r="I96" s="4" t="s">
        <v>27</v>
      </c>
      <c r="J96" s="4">
        <v>56.0</v>
      </c>
      <c r="K96" s="4" t="str">
        <f t="shared" si="1"/>
        <v>above</v>
      </c>
      <c r="L96" s="4" t="str">
        <f t="shared" si="2"/>
        <v>Excellent</v>
      </c>
      <c r="M96" s="4" t="str">
        <f t="shared" si="3"/>
        <v>No</v>
      </c>
      <c r="N96" s="4" t="str">
        <f t="shared" si="4"/>
        <v>Yes</v>
      </c>
      <c r="O96" s="4" t="str">
        <f t="shared" si="5"/>
        <v>Yes</v>
      </c>
      <c r="P96" s="4">
        <f t="shared" si="6"/>
        <v>67377</v>
      </c>
    </row>
    <row r="97" ht="14.25" customHeight="1">
      <c r="A97" s="4">
        <v>96.0</v>
      </c>
      <c r="B97" s="4" t="s">
        <v>121</v>
      </c>
      <c r="C97" s="4">
        <v>40.0</v>
      </c>
      <c r="D97" s="4" t="s">
        <v>17</v>
      </c>
      <c r="E97" s="4" t="s">
        <v>26</v>
      </c>
      <c r="F97" s="4">
        <v>40862.0</v>
      </c>
      <c r="G97" s="5">
        <v>43529.0</v>
      </c>
      <c r="H97" s="4">
        <v>13911.0</v>
      </c>
      <c r="I97" s="4" t="s">
        <v>24</v>
      </c>
      <c r="J97" s="4">
        <v>26.0</v>
      </c>
      <c r="K97" s="4" t="str">
        <f t="shared" si="1"/>
        <v>below</v>
      </c>
      <c r="L97" s="4" t="str">
        <f t="shared" si="2"/>
        <v>Poor</v>
      </c>
      <c r="M97" s="4" t="str">
        <f t="shared" si="3"/>
        <v>No</v>
      </c>
      <c r="N97" s="4" t="str">
        <f t="shared" si="4"/>
        <v>No</v>
      </c>
      <c r="O97" s="4" t="str">
        <f t="shared" si="5"/>
        <v>Yes</v>
      </c>
      <c r="P97" s="4">
        <f t="shared" si="6"/>
        <v>66570</v>
      </c>
    </row>
    <row r="98" ht="14.25" customHeight="1">
      <c r="A98" s="4">
        <v>97.0</v>
      </c>
      <c r="B98" s="4" t="s">
        <v>122</v>
      </c>
      <c r="C98" s="4">
        <v>20.0</v>
      </c>
      <c r="D98" s="4" t="s">
        <v>21</v>
      </c>
      <c r="E98" s="4" t="s">
        <v>23</v>
      </c>
      <c r="F98" s="4">
        <v>37827.0</v>
      </c>
      <c r="G98" s="5">
        <v>43274.0</v>
      </c>
      <c r="H98" s="4">
        <v>36655.0</v>
      </c>
      <c r="I98" s="4" t="s">
        <v>19</v>
      </c>
      <c r="J98" s="4">
        <v>28.0</v>
      </c>
      <c r="K98" s="4" t="str">
        <f t="shared" si="1"/>
        <v>below</v>
      </c>
      <c r="L98" s="4" t="str">
        <f t="shared" si="2"/>
        <v>Poor</v>
      </c>
      <c r="M98" s="4" t="str">
        <f t="shared" si="3"/>
        <v>Yes</v>
      </c>
      <c r="N98" s="4" t="str">
        <f t="shared" si="4"/>
        <v>No</v>
      </c>
      <c r="O98" s="4" t="str">
        <f t="shared" si="5"/>
        <v>Yes</v>
      </c>
      <c r="P98" s="4">
        <f t="shared" si="6"/>
        <v>40862</v>
      </c>
    </row>
    <row r="99" ht="14.25" customHeight="1">
      <c r="A99" s="4">
        <v>98.0</v>
      </c>
      <c r="B99" s="4" t="s">
        <v>123</v>
      </c>
      <c r="C99" s="4">
        <v>22.0</v>
      </c>
      <c r="D99" s="4" t="s">
        <v>17</v>
      </c>
      <c r="E99" s="4" t="s">
        <v>18</v>
      </c>
      <c r="F99" s="4">
        <v>65539.0</v>
      </c>
      <c r="G99" s="5">
        <v>44956.0</v>
      </c>
      <c r="H99" s="4">
        <v>21102.0</v>
      </c>
      <c r="I99" s="4" t="s">
        <v>29</v>
      </c>
      <c r="J99" s="4">
        <v>40.0</v>
      </c>
      <c r="K99" s="4" t="str">
        <f t="shared" si="1"/>
        <v>above</v>
      </c>
      <c r="L99" s="4" t="str">
        <f t="shared" si="2"/>
        <v>Good</v>
      </c>
      <c r="M99" s="4" t="str">
        <f t="shared" si="3"/>
        <v>No</v>
      </c>
      <c r="N99" s="4" t="str">
        <f t="shared" si="4"/>
        <v>Yes</v>
      </c>
      <c r="O99" s="4" t="str">
        <f t="shared" si="5"/>
        <v>Yes</v>
      </c>
      <c r="P99" s="4">
        <f t="shared" si="6"/>
        <v>37827</v>
      </c>
    </row>
    <row r="100" ht="14.25" customHeight="1">
      <c r="A100" s="4">
        <v>99.0</v>
      </c>
      <c r="B100" s="4" t="s">
        <v>124</v>
      </c>
      <c r="C100" s="4">
        <v>39.0</v>
      </c>
      <c r="D100" s="4" t="s">
        <v>17</v>
      </c>
      <c r="E100" s="4" t="s">
        <v>26</v>
      </c>
      <c r="F100" s="4">
        <v>43063.0</v>
      </c>
      <c r="G100" s="5">
        <v>45059.0</v>
      </c>
      <c r="H100" s="4">
        <v>36315.0</v>
      </c>
      <c r="I100" s="4" t="s">
        <v>27</v>
      </c>
      <c r="J100" s="4">
        <v>51.0</v>
      </c>
      <c r="K100" s="4" t="str">
        <f t="shared" si="1"/>
        <v>below</v>
      </c>
      <c r="L100" s="4" t="str">
        <f t="shared" si="2"/>
        <v>Excellent</v>
      </c>
      <c r="M100" s="4" t="str">
        <f t="shared" si="3"/>
        <v>No</v>
      </c>
      <c r="N100" s="4" t="str">
        <f t="shared" si="4"/>
        <v>No</v>
      </c>
      <c r="O100" s="4" t="str">
        <f t="shared" si="5"/>
        <v>Yes</v>
      </c>
      <c r="P100" s="4">
        <f t="shared" si="6"/>
        <v>65539</v>
      </c>
    </row>
    <row r="101" ht="14.25" customHeight="1">
      <c r="A101" s="4">
        <v>100.0</v>
      </c>
      <c r="B101" s="4" t="s">
        <v>125</v>
      </c>
      <c r="C101" s="4">
        <v>52.0</v>
      </c>
      <c r="D101" s="4" t="s">
        <v>21</v>
      </c>
      <c r="E101" s="4" t="s">
        <v>18</v>
      </c>
      <c r="F101" s="4">
        <v>76115.0</v>
      </c>
      <c r="G101" s="5">
        <v>43071.0</v>
      </c>
      <c r="H101" s="4">
        <v>37613.0</v>
      </c>
      <c r="I101" s="4" t="s">
        <v>24</v>
      </c>
      <c r="J101" s="4">
        <v>44.0</v>
      </c>
      <c r="K101" s="4" t="str">
        <f t="shared" si="1"/>
        <v>above</v>
      </c>
      <c r="L101" s="4" t="str">
        <f t="shared" si="2"/>
        <v>Good</v>
      </c>
      <c r="M101" s="4" t="str">
        <f t="shared" si="3"/>
        <v>No</v>
      </c>
      <c r="N101" s="4" t="str">
        <f t="shared" si="4"/>
        <v>Yes</v>
      </c>
      <c r="O101" s="4" t="str">
        <f t="shared" si="5"/>
        <v>Yes</v>
      </c>
      <c r="P101" s="4">
        <f t="shared" si="6"/>
        <v>43063</v>
      </c>
    </row>
    <row r="102" ht="14.25" customHeight="1">
      <c r="A102" s="4">
        <v>101.0</v>
      </c>
      <c r="B102" s="4" t="s">
        <v>126</v>
      </c>
      <c r="C102" s="4">
        <v>37.0</v>
      </c>
      <c r="D102" s="4" t="s">
        <v>21</v>
      </c>
      <c r="E102" s="4" t="s">
        <v>18</v>
      </c>
      <c r="F102" s="4">
        <v>79682.0</v>
      </c>
      <c r="G102" s="5">
        <v>45219.0</v>
      </c>
      <c r="H102" s="4">
        <v>13747.0</v>
      </c>
      <c r="I102" s="4" t="s">
        <v>29</v>
      </c>
      <c r="J102" s="4">
        <v>39.0</v>
      </c>
      <c r="K102" s="4" t="str">
        <f t="shared" si="1"/>
        <v>above</v>
      </c>
      <c r="L102" s="4" t="str">
        <f t="shared" si="2"/>
        <v>Average</v>
      </c>
      <c r="M102" s="4" t="str">
        <f t="shared" si="3"/>
        <v>No</v>
      </c>
      <c r="N102" s="4" t="str">
        <f t="shared" si="4"/>
        <v>Yes</v>
      </c>
      <c r="O102" s="4" t="str">
        <f t="shared" si="5"/>
        <v>Yes</v>
      </c>
      <c r="P102" s="4">
        <f t="shared" si="6"/>
        <v>76115</v>
      </c>
    </row>
    <row r="103" ht="14.25" customHeight="1">
      <c r="A103" s="4">
        <v>102.0</v>
      </c>
      <c r="B103" s="4" t="s">
        <v>127</v>
      </c>
      <c r="C103" s="4">
        <v>24.0</v>
      </c>
      <c r="D103" s="4" t="s">
        <v>21</v>
      </c>
      <c r="E103" s="4" t="s">
        <v>7</v>
      </c>
      <c r="F103" s="4">
        <v>62476.0</v>
      </c>
      <c r="G103" s="5">
        <v>45390.0</v>
      </c>
      <c r="H103" s="4">
        <v>22606.0</v>
      </c>
      <c r="I103" s="4" t="s">
        <v>29</v>
      </c>
      <c r="J103" s="4">
        <v>56.0</v>
      </c>
      <c r="K103" s="4" t="str">
        <f t="shared" si="1"/>
        <v>above</v>
      </c>
      <c r="L103" s="4" t="str">
        <f t="shared" si="2"/>
        <v>Excellent</v>
      </c>
      <c r="M103" s="4" t="str">
        <f t="shared" si="3"/>
        <v>No</v>
      </c>
      <c r="N103" s="4" t="str">
        <f t="shared" si="4"/>
        <v>No</v>
      </c>
      <c r="O103" s="4" t="str">
        <f t="shared" si="5"/>
        <v>Yes</v>
      </c>
      <c r="P103" s="4">
        <f t="shared" si="6"/>
        <v>79682</v>
      </c>
    </row>
    <row r="104" ht="14.25" customHeight="1">
      <c r="A104" s="4">
        <v>103.0</v>
      </c>
      <c r="B104" s="4" t="s">
        <v>128</v>
      </c>
      <c r="C104" s="4">
        <v>54.0</v>
      </c>
      <c r="D104" s="4" t="s">
        <v>17</v>
      </c>
      <c r="E104" s="4" t="s">
        <v>7</v>
      </c>
      <c r="F104" s="4">
        <v>74601.0</v>
      </c>
      <c r="G104" s="5">
        <v>43911.0</v>
      </c>
      <c r="H104" s="4">
        <v>35571.0</v>
      </c>
      <c r="I104" s="4" t="s">
        <v>29</v>
      </c>
      <c r="J104" s="4">
        <v>23.0</v>
      </c>
      <c r="K104" s="4" t="str">
        <f t="shared" si="1"/>
        <v>above</v>
      </c>
      <c r="L104" s="4" t="str">
        <f t="shared" si="2"/>
        <v>Poor</v>
      </c>
      <c r="M104" s="4" t="str">
        <f t="shared" si="3"/>
        <v>No</v>
      </c>
      <c r="N104" s="4" t="str">
        <f t="shared" si="4"/>
        <v>No</v>
      </c>
      <c r="O104" s="4" t="str">
        <f t="shared" si="5"/>
        <v>Yes</v>
      </c>
      <c r="P104" s="4">
        <f t="shared" si="6"/>
        <v>62476</v>
      </c>
    </row>
    <row r="105" ht="14.25" customHeight="1">
      <c r="A105" s="4">
        <v>104.0</v>
      </c>
      <c r="B105" s="4" t="s">
        <v>129</v>
      </c>
      <c r="C105" s="4">
        <v>41.0</v>
      </c>
      <c r="D105" s="4" t="s">
        <v>21</v>
      </c>
      <c r="E105" s="4" t="s">
        <v>18</v>
      </c>
      <c r="F105" s="4">
        <v>40856.0</v>
      </c>
      <c r="G105" s="5">
        <v>42567.0</v>
      </c>
      <c r="H105" s="4">
        <v>27112.0</v>
      </c>
      <c r="I105" s="4" t="s">
        <v>29</v>
      </c>
      <c r="J105" s="4">
        <v>49.0</v>
      </c>
      <c r="K105" s="4" t="str">
        <f t="shared" si="1"/>
        <v>below</v>
      </c>
      <c r="L105" s="4" t="str">
        <f t="shared" si="2"/>
        <v>Good</v>
      </c>
      <c r="M105" s="4" t="str">
        <f t="shared" si="3"/>
        <v>No</v>
      </c>
      <c r="N105" s="4" t="str">
        <f t="shared" si="4"/>
        <v>No</v>
      </c>
      <c r="O105" s="4" t="str">
        <f t="shared" si="5"/>
        <v>Yes</v>
      </c>
      <c r="P105" s="4">
        <f t="shared" si="6"/>
        <v>74601</v>
      </c>
    </row>
    <row r="106" ht="14.25" customHeight="1">
      <c r="A106" s="4">
        <v>105.0</v>
      </c>
      <c r="B106" s="4" t="s">
        <v>130</v>
      </c>
      <c r="C106" s="4">
        <v>56.0</v>
      </c>
      <c r="D106" s="4" t="s">
        <v>21</v>
      </c>
      <c r="E106" s="4" t="s">
        <v>23</v>
      </c>
      <c r="F106" s="4">
        <v>47261.0</v>
      </c>
      <c r="G106" s="5">
        <v>42637.0</v>
      </c>
      <c r="H106" s="4">
        <v>31585.0</v>
      </c>
      <c r="I106" s="4" t="s">
        <v>29</v>
      </c>
      <c r="J106" s="4">
        <v>21.0</v>
      </c>
      <c r="K106" s="4" t="str">
        <f t="shared" si="1"/>
        <v>below</v>
      </c>
      <c r="L106" s="4" t="str">
        <f t="shared" si="2"/>
        <v>Poor</v>
      </c>
      <c r="M106" s="4" t="str">
        <f t="shared" si="3"/>
        <v>No</v>
      </c>
      <c r="N106" s="4" t="str">
        <f t="shared" si="4"/>
        <v>No</v>
      </c>
      <c r="O106" s="4" t="str">
        <f t="shared" si="5"/>
        <v>Yes</v>
      </c>
      <c r="P106" s="4">
        <f t="shared" si="6"/>
        <v>40856</v>
      </c>
    </row>
    <row r="107" ht="14.25" customHeight="1">
      <c r="A107" s="4">
        <v>106.0</v>
      </c>
      <c r="B107" s="4" t="s">
        <v>131</v>
      </c>
      <c r="C107" s="4">
        <v>23.0</v>
      </c>
      <c r="D107" s="4" t="s">
        <v>21</v>
      </c>
      <c r="E107" s="4" t="s">
        <v>26</v>
      </c>
      <c r="F107" s="4">
        <v>43021.0</v>
      </c>
      <c r="G107" s="5">
        <v>44816.0</v>
      </c>
      <c r="H107" s="4">
        <v>18918.0</v>
      </c>
      <c r="I107" s="4" t="s">
        <v>29</v>
      </c>
      <c r="J107" s="4">
        <v>37.0</v>
      </c>
      <c r="K107" s="4" t="str">
        <f t="shared" si="1"/>
        <v>below</v>
      </c>
      <c r="L107" s="4" t="str">
        <f t="shared" si="2"/>
        <v>Average</v>
      </c>
      <c r="M107" s="4" t="str">
        <f t="shared" si="3"/>
        <v>No</v>
      </c>
      <c r="N107" s="4" t="str">
        <f t="shared" si="4"/>
        <v>No</v>
      </c>
      <c r="O107" s="4" t="str">
        <f t="shared" si="5"/>
        <v>Yes</v>
      </c>
      <c r="P107" s="4">
        <f t="shared" si="6"/>
        <v>47261</v>
      </c>
    </row>
    <row r="108" ht="14.25" customHeight="1">
      <c r="A108" s="4">
        <v>107.0</v>
      </c>
      <c r="B108" s="4" t="s">
        <v>132</v>
      </c>
      <c r="C108" s="4">
        <v>58.0</v>
      </c>
      <c r="D108" s="4" t="s">
        <v>17</v>
      </c>
      <c r="E108" s="4" t="s">
        <v>26</v>
      </c>
      <c r="F108" s="4">
        <v>43933.0</v>
      </c>
      <c r="G108" s="5">
        <v>41869.0</v>
      </c>
      <c r="H108" s="4">
        <v>32242.0</v>
      </c>
      <c r="I108" s="4" t="s">
        <v>19</v>
      </c>
      <c r="J108" s="4">
        <v>34.0</v>
      </c>
      <c r="K108" s="4" t="str">
        <f t="shared" si="1"/>
        <v>below</v>
      </c>
      <c r="L108" s="4" t="str">
        <f t="shared" si="2"/>
        <v>Average</v>
      </c>
      <c r="M108" s="4" t="str">
        <f t="shared" si="3"/>
        <v>No</v>
      </c>
      <c r="N108" s="4" t="str">
        <f t="shared" si="4"/>
        <v>No</v>
      </c>
      <c r="O108" s="4" t="str">
        <f t="shared" si="5"/>
        <v>Yes</v>
      </c>
      <c r="P108" s="4">
        <f t="shared" si="6"/>
        <v>43021</v>
      </c>
    </row>
    <row r="109" ht="14.25" customHeight="1">
      <c r="A109" s="4">
        <v>108.0</v>
      </c>
      <c r="B109" s="4" t="s">
        <v>133</v>
      </c>
      <c r="C109" s="4">
        <v>24.0</v>
      </c>
      <c r="D109" s="4" t="s">
        <v>21</v>
      </c>
      <c r="E109" s="4" t="s">
        <v>7</v>
      </c>
      <c r="F109" s="4">
        <v>41324.0</v>
      </c>
      <c r="G109" s="5">
        <v>43200.0</v>
      </c>
      <c r="H109" s="4">
        <v>19856.0</v>
      </c>
      <c r="I109" s="4" t="s">
        <v>24</v>
      </c>
      <c r="J109" s="4">
        <v>55.0</v>
      </c>
      <c r="K109" s="4" t="str">
        <f t="shared" si="1"/>
        <v>below</v>
      </c>
      <c r="L109" s="4" t="str">
        <f t="shared" si="2"/>
        <v>Excellent</v>
      </c>
      <c r="M109" s="4" t="str">
        <f t="shared" si="3"/>
        <v>No</v>
      </c>
      <c r="N109" s="4" t="str">
        <f t="shared" si="4"/>
        <v>No</v>
      </c>
      <c r="O109" s="4" t="str">
        <f t="shared" si="5"/>
        <v>Yes</v>
      </c>
      <c r="P109" s="4">
        <f t="shared" si="6"/>
        <v>43933</v>
      </c>
    </row>
    <row r="110" ht="14.25" customHeight="1">
      <c r="A110" s="4">
        <v>109.0</v>
      </c>
      <c r="B110" s="4" t="s">
        <v>134</v>
      </c>
      <c r="C110" s="4">
        <v>28.0</v>
      </c>
      <c r="D110" s="4" t="s">
        <v>21</v>
      </c>
      <c r="E110" s="4" t="s">
        <v>26</v>
      </c>
      <c r="F110" s="4">
        <v>43941.0</v>
      </c>
      <c r="G110" s="5">
        <v>44064.0</v>
      </c>
      <c r="H110" s="4">
        <v>28005.0</v>
      </c>
      <c r="I110" s="4" t="s">
        <v>19</v>
      </c>
      <c r="J110" s="4">
        <v>28.0</v>
      </c>
      <c r="K110" s="4" t="str">
        <f t="shared" si="1"/>
        <v>below</v>
      </c>
      <c r="L110" s="4" t="str">
        <f t="shared" si="2"/>
        <v>Poor</v>
      </c>
      <c r="M110" s="4" t="str">
        <f t="shared" si="3"/>
        <v>No</v>
      </c>
      <c r="N110" s="4" t="str">
        <f t="shared" si="4"/>
        <v>No</v>
      </c>
      <c r="O110" s="4" t="str">
        <f t="shared" si="5"/>
        <v>Yes</v>
      </c>
      <c r="P110" s="4">
        <f t="shared" si="6"/>
        <v>41324</v>
      </c>
    </row>
    <row r="111" ht="14.25" customHeight="1">
      <c r="A111" s="4">
        <v>110.0</v>
      </c>
      <c r="B111" s="4" t="s">
        <v>135</v>
      </c>
      <c r="C111" s="4">
        <v>56.0</v>
      </c>
      <c r="D111" s="4" t="s">
        <v>17</v>
      </c>
      <c r="E111" s="4" t="s">
        <v>35</v>
      </c>
      <c r="F111" s="4">
        <v>72463.0</v>
      </c>
      <c r="G111" s="5">
        <v>43859.0</v>
      </c>
      <c r="H111" s="4">
        <v>15511.0</v>
      </c>
      <c r="I111" s="4" t="s">
        <v>24</v>
      </c>
      <c r="J111" s="4">
        <v>32.0</v>
      </c>
      <c r="K111" s="4" t="str">
        <f t="shared" si="1"/>
        <v>above</v>
      </c>
      <c r="L111" s="4" t="str">
        <f t="shared" si="2"/>
        <v>Average</v>
      </c>
      <c r="M111" s="4" t="str">
        <f t="shared" si="3"/>
        <v>No</v>
      </c>
      <c r="N111" s="4" t="str">
        <f t="shared" si="4"/>
        <v>No</v>
      </c>
      <c r="O111" s="4" t="str">
        <f t="shared" si="5"/>
        <v>No</v>
      </c>
      <c r="P111" s="4">
        <f t="shared" si="6"/>
        <v>43941</v>
      </c>
    </row>
    <row r="112" ht="14.25" customHeight="1">
      <c r="A112" s="4">
        <v>111.0</v>
      </c>
      <c r="B112" s="4" t="s">
        <v>136</v>
      </c>
      <c r="C112" s="4">
        <v>53.0</v>
      </c>
      <c r="D112" s="4" t="s">
        <v>21</v>
      </c>
      <c r="E112" s="4" t="s">
        <v>23</v>
      </c>
      <c r="F112" s="4">
        <v>33591.0</v>
      </c>
      <c r="G112" s="5">
        <v>43603.0</v>
      </c>
      <c r="H112" s="4">
        <v>12276.0</v>
      </c>
      <c r="I112" s="4" t="s">
        <v>27</v>
      </c>
      <c r="J112" s="4">
        <v>38.0</v>
      </c>
      <c r="K112" s="4" t="str">
        <f t="shared" si="1"/>
        <v>below</v>
      </c>
      <c r="L112" s="4" t="str">
        <f t="shared" si="2"/>
        <v>Average</v>
      </c>
      <c r="M112" s="4" t="str">
        <f t="shared" si="3"/>
        <v>No</v>
      </c>
      <c r="N112" s="4" t="str">
        <f t="shared" si="4"/>
        <v>No</v>
      </c>
      <c r="O112" s="4" t="str">
        <f t="shared" si="5"/>
        <v>Yes</v>
      </c>
      <c r="P112" s="4">
        <f t="shared" si="6"/>
        <v>72463</v>
      </c>
    </row>
    <row r="113" ht="14.25" customHeight="1">
      <c r="A113" s="4">
        <v>112.0</v>
      </c>
      <c r="B113" s="4" t="s">
        <v>137</v>
      </c>
      <c r="C113" s="4">
        <v>30.0</v>
      </c>
      <c r="D113" s="4" t="s">
        <v>21</v>
      </c>
      <c r="E113" s="4" t="s">
        <v>26</v>
      </c>
      <c r="F113" s="4">
        <v>39047.0</v>
      </c>
      <c r="G113" s="5">
        <v>44830.0</v>
      </c>
      <c r="H113" s="4">
        <v>28398.0</v>
      </c>
      <c r="I113" s="4" t="s">
        <v>19</v>
      </c>
      <c r="J113" s="4">
        <v>25.0</v>
      </c>
      <c r="K113" s="4" t="str">
        <f t="shared" si="1"/>
        <v>below</v>
      </c>
      <c r="L113" s="4" t="str">
        <f t="shared" si="2"/>
        <v>Poor</v>
      </c>
      <c r="M113" s="4" t="str">
        <f t="shared" si="3"/>
        <v>No</v>
      </c>
      <c r="N113" s="4" t="str">
        <f t="shared" si="4"/>
        <v>No</v>
      </c>
      <c r="O113" s="4" t="str">
        <f t="shared" si="5"/>
        <v>Yes</v>
      </c>
      <c r="P113" s="4">
        <f t="shared" si="6"/>
        <v>33591</v>
      </c>
    </row>
    <row r="114" ht="14.25" customHeight="1">
      <c r="A114" s="4">
        <v>113.0</v>
      </c>
      <c r="B114" s="4" t="s">
        <v>138</v>
      </c>
      <c r="C114" s="4">
        <v>28.0</v>
      </c>
      <c r="D114" s="4" t="s">
        <v>21</v>
      </c>
      <c r="E114" s="4" t="s">
        <v>35</v>
      </c>
      <c r="F114" s="4">
        <v>67255.0</v>
      </c>
      <c r="G114" s="5">
        <v>42995.0</v>
      </c>
      <c r="H114" s="4">
        <v>27117.0</v>
      </c>
      <c r="I114" s="4" t="s">
        <v>24</v>
      </c>
      <c r="J114" s="4">
        <v>25.0</v>
      </c>
      <c r="K114" s="4" t="str">
        <f t="shared" si="1"/>
        <v>above</v>
      </c>
      <c r="L114" s="4" t="str">
        <f t="shared" si="2"/>
        <v>Poor</v>
      </c>
      <c r="M114" s="4" t="str">
        <f t="shared" si="3"/>
        <v>No</v>
      </c>
      <c r="N114" s="4" t="str">
        <f t="shared" si="4"/>
        <v>No</v>
      </c>
      <c r="O114" s="4" t="str">
        <f t="shared" si="5"/>
        <v>No</v>
      </c>
      <c r="P114" s="4">
        <f t="shared" si="6"/>
        <v>39047</v>
      </c>
    </row>
    <row r="115" ht="14.25" customHeight="1">
      <c r="A115" s="4">
        <v>114.0</v>
      </c>
      <c r="B115" s="4" t="s">
        <v>139</v>
      </c>
      <c r="C115" s="4">
        <v>58.0</v>
      </c>
      <c r="D115" s="4" t="s">
        <v>21</v>
      </c>
      <c r="E115" s="4" t="s">
        <v>26</v>
      </c>
      <c r="F115" s="4">
        <v>37610.0</v>
      </c>
      <c r="G115" s="5">
        <v>43500.0</v>
      </c>
      <c r="H115" s="4">
        <v>13505.0</v>
      </c>
      <c r="I115" s="4" t="s">
        <v>29</v>
      </c>
      <c r="J115" s="4">
        <v>41.0</v>
      </c>
      <c r="K115" s="4" t="str">
        <f t="shared" si="1"/>
        <v>below</v>
      </c>
      <c r="L115" s="4" t="str">
        <f t="shared" si="2"/>
        <v>Good</v>
      </c>
      <c r="M115" s="4" t="str">
        <f t="shared" si="3"/>
        <v>No</v>
      </c>
      <c r="N115" s="4" t="str">
        <f t="shared" si="4"/>
        <v>No</v>
      </c>
      <c r="O115" s="4" t="str">
        <f t="shared" si="5"/>
        <v>Yes</v>
      </c>
      <c r="P115" s="4">
        <f t="shared" si="6"/>
        <v>67255</v>
      </c>
    </row>
    <row r="116" ht="14.25" customHeight="1">
      <c r="A116" s="4">
        <v>115.0</v>
      </c>
      <c r="B116" s="4" t="s">
        <v>140</v>
      </c>
      <c r="C116" s="4">
        <v>40.0</v>
      </c>
      <c r="D116" s="4" t="s">
        <v>17</v>
      </c>
      <c r="E116" s="4" t="s">
        <v>7</v>
      </c>
      <c r="F116" s="4">
        <v>72740.0</v>
      </c>
      <c r="G116" s="5">
        <v>42744.0</v>
      </c>
      <c r="H116" s="4">
        <v>36502.0</v>
      </c>
      <c r="I116" s="4" t="s">
        <v>29</v>
      </c>
      <c r="J116" s="4">
        <v>57.0</v>
      </c>
      <c r="K116" s="4" t="str">
        <f t="shared" si="1"/>
        <v>above</v>
      </c>
      <c r="L116" s="4" t="str">
        <f t="shared" si="2"/>
        <v>Excellent</v>
      </c>
      <c r="M116" s="4" t="str">
        <f t="shared" si="3"/>
        <v>No</v>
      </c>
      <c r="N116" s="4" t="str">
        <f t="shared" si="4"/>
        <v>No</v>
      </c>
      <c r="O116" s="4" t="str">
        <f t="shared" si="5"/>
        <v>Yes</v>
      </c>
      <c r="P116" s="4">
        <f t="shared" si="6"/>
        <v>37610</v>
      </c>
    </row>
    <row r="117" ht="14.25" customHeight="1">
      <c r="A117" s="4">
        <v>116.0</v>
      </c>
      <c r="B117" s="4" t="s">
        <v>141</v>
      </c>
      <c r="C117" s="4">
        <v>30.0</v>
      </c>
      <c r="D117" s="4" t="s">
        <v>21</v>
      </c>
      <c r="E117" s="4" t="s">
        <v>7</v>
      </c>
      <c r="F117" s="4">
        <v>70516.0</v>
      </c>
      <c r="G117" s="5">
        <v>43017.0</v>
      </c>
      <c r="H117" s="4">
        <v>19645.0</v>
      </c>
      <c r="I117" s="4" t="s">
        <v>29</v>
      </c>
      <c r="J117" s="4">
        <v>55.0</v>
      </c>
      <c r="K117" s="4" t="str">
        <f t="shared" si="1"/>
        <v>above</v>
      </c>
      <c r="L117" s="4" t="str">
        <f t="shared" si="2"/>
        <v>Excellent</v>
      </c>
      <c r="M117" s="4" t="str">
        <f t="shared" si="3"/>
        <v>No</v>
      </c>
      <c r="N117" s="4" t="str">
        <f t="shared" si="4"/>
        <v>No</v>
      </c>
      <c r="O117" s="4" t="str">
        <f t="shared" si="5"/>
        <v>Yes</v>
      </c>
      <c r="P117" s="4">
        <f t="shared" si="6"/>
        <v>72740</v>
      </c>
    </row>
    <row r="118" ht="14.25" customHeight="1">
      <c r="A118" s="4">
        <v>117.0</v>
      </c>
      <c r="B118" s="4" t="s">
        <v>142</v>
      </c>
      <c r="C118" s="4">
        <v>52.0</v>
      </c>
      <c r="D118" s="4" t="s">
        <v>21</v>
      </c>
      <c r="E118" s="4" t="s">
        <v>26</v>
      </c>
      <c r="F118" s="4">
        <v>54788.0</v>
      </c>
      <c r="G118" s="5">
        <v>43478.0</v>
      </c>
      <c r="H118" s="4">
        <v>10595.0</v>
      </c>
      <c r="I118" s="4" t="s">
        <v>27</v>
      </c>
      <c r="J118" s="4">
        <v>39.0</v>
      </c>
      <c r="K118" s="4" t="str">
        <f t="shared" si="1"/>
        <v>above</v>
      </c>
      <c r="L118" s="4" t="str">
        <f t="shared" si="2"/>
        <v>Average</v>
      </c>
      <c r="M118" s="4" t="str">
        <f t="shared" si="3"/>
        <v>No</v>
      </c>
      <c r="N118" s="4" t="str">
        <f t="shared" si="4"/>
        <v>No</v>
      </c>
      <c r="O118" s="4" t="str">
        <f t="shared" si="5"/>
        <v>Yes</v>
      </c>
      <c r="P118" s="4">
        <f t="shared" si="6"/>
        <v>70516</v>
      </c>
    </row>
    <row r="119" ht="14.25" customHeight="1">
      <c r="A119" s="4">
        <v>118.0</v>
      </c>
      <c r="B119" s="4" t="s">
        <v>143</v>
      </c>
      <c r="C119" s="4">
        <v>25.0</v>
      </c>
      <c r="D119" s="4" t="s">
        <v>21</v>
      </c>
      <c r="E119" s="4" t="s">
        <v>35</v>
      </c>
      <c r="F119" s="4">
        <v>32584.0</v>
      </c>
      <c r="G119" s="5">
        <v>43097.0</v>
      </c>
      <c r="H119" s="4">
        <v>14730.0</v>
      </c>
      <c r="I119" s="4" t="s">
        <v>29</v>
      </c>
      <c r="J119" s="4">
        <v>60.0</v>
      </c>
      <c r="K119" s="4" t="str">
        <f t="shared" si="1"/>
        <v>below</v>
      </c>
      <c r="L119" s="4" t="str">
        <f t="shared" si="2"/>
        <v>Excellent</v>
      </c>
      <c r="M119" s="4" t="str">
        <f t="shared" si="3"/>
        <v>No</v>
      </c>
      <c r="N119" s="4" t="str">
        <f t="shared" si="4"/>
        <v>No</v>
      </c>
      <c r="O119" s="4" t="str">
        <f t="shared" si="5"/>
        <v>No</v>
      </c>
      <c r="P119" s="4">
        <f t="shared" si="6"/>
        <v>54788</v>
      </c>
    </row>
    <row r="120" ht="14.25" customHeight="1">
      <c r="A120" s="4">
        <v>119.0</v>
      </c>
      <c r="B120" s="4" t="s">
        <v>144</v>
      </c>
      <c r="C120" s="4">
        <v>24.0</v>
      </c>
      <c r="D120" s="4" t="s">
        <v>21</v>
      </c>
      <c r="E120" s="4" t="s">
        <v>23</v>
      </c>
      <c r="F120" s="4">
        <v>56707.0</v>
      </c>
      <c r="G120" s="5">
        <v>42439.0</v>
      </c>
      <c r="H120" s="4">
        <v>19419.0</v>
      </c>
      <c r="I120" s="4" t="s">
        <v>19</v>
      </c>
      <c r="J120" s="4">
        <v>35.0</v>
      </c>
      <c r="K120" s="4" t="str">
        <f t="shared" si="1"/>
        <v>above</v>
      </c>
      <c r="L120" s="4" t="str">
        <f t="shared" si="2"/>
        <v>Average</v>
      </c>
      <c r="M120" s="4" t="str">
        <f t="shared" si="3"/>
        <v>Yes</v>
      </c>
      <c r="N120" s="4" t="str">
        <f t="shared" si="4"/>
        <v>No</v>
      </c>
      <c r="O120" s="4" t="str">
        <f t="shared" si="5"/>
        <v>Yes</v>
      </c>
      <c r="P120" s="4">
        <f t="shared" si="6"/>
        <v>32584</v>
      </c>
    </row>
    <row r="121" ht="14.25" customHeight="1">
      <c r="A121" s="4">
        <v>120.0</v>
      </c>
      <c r="B121" s="4" t="s">
        <v>145</v>
      </c>
      <c r="C121" s="4">
        <v>23.0</v>
      </c>
      <c r="D121" s="4" t="s">
        <v>21</v>
      </c>
      <c r="E121" s="4" t="s">
        <v>26</v>
      </c>
      <c r="F121" s="4">
        <v>73126.0</v>
      </c>
      <c r="G121" s="5">
        <v>43811.0</v>
      </c>
      <c r="H121" s="4">
        <v>39227.0</v>
      </c>
      <c r="I121" s="4" t="s">
        <v>27</v>
      </c>
      <c r="J121" s="4">
        <v>39.0</v>
      </c>
      <c r="K121" s="4" t="str">
        <f t="shared" si="1"/>
        <v>above</v>
      </c>
      <c r="L121" s="4" t="str">
        <f t="shared" si="2"/>
        <v>Average</v>
      </c>
      <c r="M121" s="4" t="str">
        <f t="shared" si="3"/>
        <v>No</v>
      </c>
      <c r="N121" s="4" t="str">
        <f t="shared" si="4"/>
        <v>No</v>
      </c>
      <c r="O121" s="4" t="str">
        <f t="shared" si="5"/>
        <v>Yes</v>
      </c>
      <c r="P121" s="4">
        <f t="shared" si="6"/>
        <v>56707</v>
      </c>
    </row>
    <row r="122" ht="14.25" customHeight="1">
      <c r="A122" s="4">
        <v>121.0</v>
      </c>
      <c r="B122" s="4" t="s">
        <v>146</v>
      </c>
      <c r="C122" s="4">
        <v>47.0</v>
      </c>
      <c r="D122" s="4" t="s">
        <v>21</v>
      </c>
      <c r="E122" s="4" t="s">
        <v>7</v>
      </c>
      <c r="F122" s="4">
        <v>57750.0</v>
      </c>
      <c r="G122" s="5">
        <v>43840.0</v>
      </c>
      <c r="H122" s="4">
        <v>18644.0</v>
      </c>
      <c r="I122" s="4" t="s">
        <v>19</v>
      </c>
      <c r="J122" s="4">
        <v>38.0</v>
      </c>
      <c r="K122" s="4" t="str">
        <f t="shared" si="1"/>
        <v>above</v>
      </c>
      <c r="L122" s="4" t="str">
        <f t="shared" si="2"/>
        <v>Average</v>
      </c>
      <c r="M122" s="4" t="str">
        <f t="shared" si="3"/>
        <v>No</v>
      </c>
      <c r="N122" s="4" t="str">
        <f t="shared" si="4"/>
        <v>No</v>
      </c>
      <c r="O122" s="4" t="str">
        <f t="shared" si="5"/>
        <v>Yes</v>
      </c>
      <c r="P122" s="4">
        <f t="shared" si="6"/>
        <v>73126</v>
      </c>
    </row>
    <row r="123" ht="14.25" customHeight="1">
      <c r="A123" s="4">
        <v>122.0</v>
      </c>
      <c r="B123" s="4" t="s">
        <v>147</v>
      </c>
      <c r="C123" s="4">
        <v>47.0</v>
      </c>
      <c r="D123" s="4" t="s">
        <v>17</v>
      </c>
      <c r="E123" s="4" t="s">
        <v>26</v>
      </c>
      <c r="F123" s="4">
        <v>62476.0</v>
      </c>
      <c r="G123" s="5">
        <v>44530.0</v>
      </c>
      <c r="H123" s="4">
        <v>30287.0</v>
      </c>
      <c r="I123" s="4" t="s">
        <v>27</v>
      </c>
      <c r="J123" s="4">
        <v>23.0</v>
      </c>
      <c r="K123" s="4" t="str">
        <f t="shared" si="1"/>
        <v>above</v>
      </c>
      <c r="L123" s="4" t="str">
        <f t="shared" si="2"/>
        <v>Poor</v>
      </c>
      <c r="M123" s="4" t="str">
        <f t="shared" si="3"/>
        <v>No</v>
      </c>
      <c r="N123" s="4" t="str">
        <f t="shared" si="4"/>
        <v>No</v>
      </c>
      <c r="O123" s="4" t="str">
        <f t="shared" si="5"/>
        <v>Yes</v>
      </c>
      <c r="P123" s="4">
        <f t="shared" si="6"/>
        <v>57750</v>
      </c>
    </row>
    <row r="124" ht="14.25" customHeight="1">
      <c r="A124" s="4">
        <v>123.0</v>
      </c>
      <c r="B124" s="4" t="s">
        <v>148</v>
      </c>
      <c r="C124" s="4">
        <v>49.0</v>
      </c>
      <c r="D124" s="4" t="s">
        <v>17</v>
      </c>
      <c r="E124" s="4" t="s">
        <v>7</v>
      </c>
      <c r="F124" s="4">
        <v>53691.0</v>
      </c>
      <c r="G124" s="5">
        <v>41995.0</v>
      </c>
      <c r="H124" s="4">
        <v>18177.0</v>
      </c>
      <c r="I124" s="4" t="s">
        <v>24</v>
      </c>
      <c r="J124" s="4">
        <v>47.0</v>
      </c>
      <c r="K124" s="4" t="str">
        <f t="shared" si="1"/>
        <v>above</v>
      </c>
      <c r="L124" s="4" t="str">
        <f t="shared" si="2"/>
        <v>Good</v>
      </c>
      <c r="M124" s="4" t="str">
        <f t="shared" si="3"/>
        <v>No</v>
      </c>
      <c r="N124" s="4" t="str">
        <f t="shared" si="4"/>
        <v>No</v>
      </c>
      <c r="O124" s="4" t="str">
        <f t="shared" si="5"/>
        <v>Yes</v>
      </c>
      <c r="P124" s="4">
        <f t="shared" si="6"/>
        <v>62476</v>
      </c>
    </row>
    <row r="125" ht="14.25" customHeight="1">
      <c r="A125" s="4">
        <v>124.0</v>
      </c>
      <c r="B125" s="4" t="s">
        <v>149</v>
      </c>
      <c r="C125" s="4">
        <v>55.0</v>
      </c>
      <c r="D125" s="4" t="s">
        <v>21</v>
      </c>
      <c r="E125" s="4" t="s">
        <v>23</v>
      </c>
      <c r="F125" s="4">
        <v>32296.0</v>
      </c>
      <c r="G125" s="5">
        <v>43099.0</v>
      </c>
      <c r="H125" s="4">
        <v>36702.0</v>
      </c>
      <c r="I125" s="4" t="s">
        <v>29</v>
      </c>
      <c r="J125" s="4">
        <v>48.0</v>
      </c>
      <c r="K125" s="4" t="str">
        <f t="shared" si="1"/>
        <v>below</v>
      </c>
      <c r="L125" s="4" t="str">
        <f t="shared" si="2"/>
        <v>Good</v>
      </c>
      <c r="M125" s="4" t="str">
        <f t="shared" si="3"/>
        <v>No</v>
      </c>
      <c r="N125" s="4" t="str">
        <f t="shared" si="4"/>
        <v>No</v>
      </c>
      <c r="O125" s="4" t="str">
        <f t="shared" si="5"/>
        <v>Yes</v>
      </c>
      <c r="P125" s="4">
        <f t="shared" si="6"/>
        <v>53691</v>
      </c>
    </row>
    <row r="126" ht="14.25" customHeight="1">
      <c r="A126" s="4">
        <v>125.0</v>
      </c>
      <c r="B126" s="4" t="s">
        <v>150</v>
      </c>
      <c r="C126" s="4">
        <v>48.0</v>
      </c>
      <c r="D126" s="4" t="s">
        <v>21</v>
      </c>
      <c r="E126" s="4" t="s">
        <v>23</v>
      </c>
      <c r="F126" s="4">
        <v>60772.0</v>
      </c>
      <c r="G126" s="5">
        <v>44145.0</v>
      </c>
      <c r="H126" s="4">
        <v>37823.0</v>
      </c>
      <c r="I126" s="4" t="s">
        <v>19</v>
      </c>
      <c r="J126" s="4">
        <v>38.0</v>
      </c>
      <c r="K126" s="4" t="str">
        <f t="shared" si="1"/>
        <v>above</v>
      </c>
      <c r="L126" s="4" t="str">
        <f t="shared" si="2"/>
        <v>Average</v>
      </c>
      <c r="M126" s="4" t="str">
        <f t="shared" si="3"/>
        <v>Yes</v>
      </c>
      <c r="N126" s="4" t="str">
        <f t="shared" si="4"/>
        <v>No</v>
      </c>
      <c r="O126" s="4" t="str">
        <f t="shared" si="5"/>
        <v>Yes</v>
      </c>
      <c r="P126" s="4">
        <f t="shared" si="6"/>
        <v>32296</v>
      </c>
    </row>
    <row r="127" ht="14.25" customHeight="1">
      <c r="A127" s="4">
        <v>126.0</v>
      </c>
      <c r="B127" s="4" t="s">
        <v>151</v>
      </c>
      <c r="C127" s="4">
        <v>20.0</v>
      </c>
      <c r="D127" s="4" t="s">
        <v>21</v>
      </c>
      <c r="E127" s="4" t="s">
        <v>35</v>
      </c>
      <c r="F127" s="4">
        <v>79060.0</v>
      </c>
      <c r="G127" s="5">
        <v>45341.0</v>
      </c>
      <c r="H127" s="4">
        <v>12135.0</v>
      </c>
      <c r="I127" s="4" t="s">
        <v>19</v>
      </c>
      <c r="J127" s="4">
        <v>59.0</v>
      </c>
      <c r="K127" s="4" t="str">
        <f t="shared" si="1"/>
        <v>above</v>
      </c>
      <c r="L127" s="4" t="str">
        <f t="shared" si="2"/>
        <v>Excellent</v>
      </c>
      <c r="M127" s="4" t="str">
        <f t="shared" si="3"/>
        <v>No</v>
      </c>
      <c r="N127" s="4" t="str">
        <f t="shared" si="4"/>
        <v>No</v>
      </c>
      <c r="O127" s="4" t="str">
        <f t="shared" si="5"/>
        <v>No</v>
      </c>
      <c r="P127" s="4">
        <f t="shared" si="6"/>
        <v>60772</v>
      </c>
    </row>
    <row r="128" ht="14.25" customHeight="1">
      <c r="A128" s="4">
        <v>127.0</v>
      </c>
      <c r="B128" s="4" t="s">
        <v>152</v>
      </c>
      <c r="C128" s="4">
        <v>49.0</v>
      </c>
      <c r="D128" s="4" t="s">
        <v>17</v>
      </c>
      <c r="E128" s="4" t="s">
        <v>23</v>
      </c>
      <c r="F128" s="4">
        <v>58083.0</v>
      </c>
      <c r="G128" s="5">
        <v>44943.0</v>
      </c>
      <c r="H128" s="4">
        <v>30782.0</v>
      </c>
      <c r="I128" s="4" t="s">
        <v>27</v>
      </c>
      <c r="J128" s="4">
        <v>56.0</v>
      </c>
      <c r="K128" s="4" t="str">
        <f t="shared" si="1"/>
        <v>above</v>
      </c>
      <c r="L128" s="4" t="str">
        <f t="shared" si="2"/>
        <v>Excellent</v>
      </c>
      <c r="M128" s="4" t="str">
        <f t="shared" si="3"/>
        <v>No</v>
      </c>
      <c r="N128" s="4" t="str">
        <f t="shared" si="4"/>
        <v>No</v>
      </c>
      <c r="O128" s="4" t="str">
        <f t="shared" si="5"/>
        <v>Yes</v>
      </c>
      <c r="P128" s="4">
        <f t="shared" si="6"/>
        <v>79060</v>
      </c>
    </row>
    <row r="129" ht="14.25" customHeight="1">
      <c r="A129" s="4">
        <v>128.0</v>
      </c>
      <c r="B129" s="4" t="s">
        <v>153</v>
      </c>
      <c r="C129" s="4">
        <v>41.0</v>
      </c>
      <c r="D129" s="4" t="s">
        <v>21</v>
      </c>
      <c r="E129" s="4" t="s">
        <v>23</v>
      </c>
      <c r="F129" s="4">
        <v>74168.0</v>
      </c>
      <c r="G129" s="5">
        <v>42508.0</v>
      </c>
      <c r="H129" s="4">
        <v>17297.0</v>
      </c>
      <c r="I129" s="4" t="s">
        <v>24</v>
      </c>
      <c r="J129" s="4">
        <v>50.0</v>
      </c>
      <c r="K129" s="4" t="str">
        <f t="shared" si="1"/>
        <v>above</v>
      </c>
      <c r="L129" s="4" t="str">
        <f t="shared" si="2"/>
        <v>Excellent</v>
      </c>
      <c r="M129" s="4" t="str">
        <f t="shared" si="3"/>
        <v>No</v>
      </c>
      <c r="N129" s="4" t="str">
        <f t="shared" si="4"/>
        <v>No</v>
      </c>
      <c r="O129" s="4" t="str">
        <f t="shared" si="5"/>
        <v>Yes</v>
      </c>
      <c r="P129" s="4">
        <f t="shared" si="6"/>
        <v>58083</v>
      </c>
    </row>
    <row r="130" ht="14.25" customHeight="1">
      <c r="A130" s="4">
        <v>129.0</v>
      </c>
      <c r="B130" s="4" t="s">
        <v>154</v>
      </c>
      <c r="C130" s="4">
        <v>36.0</v>
      </c>
      <c r="D130" s="4" t="s">
        <v>17</v>
      </c>
      <c r="E130" s="4" t="s">
        <v>7</v>
      </c>
      <c r="F130" s="4">
        <v>37109.0</v>
      </c>
      <c r="G130" s="5">
        <v>44248.0</v>
      </c>
      <c r="H130" s="4">
        <v>34181.0</v>
      </c>
      <c r="I130" s="4" t="s">
        <v>24</v>
      </c>
      <c r="J130" s="4">
        <v>60.0</v>
      </c>
      <c r="K130" s="4" t="str">
        <f t="shared" si="1"/>
        <v>below</v>
      </c>
      <c r="L130" s="4" t="str">
        <f t="shared" si="2"/>
        <v>Excellent</v>
      </c>
      <c r="M130" s="4" t="str">
        <f t="shared" si="3"/>
        <v>No</v>
      </c>
      <c r="N130" s="4" t="str">
        <f t="shared" si="4"/>
        <v>No</v>
      </c>
      <c r="O130" s="4" t="str">
        <f t="shared" si="5"/>
        <v>Yes</v>
      </c>
      <c r="P130" s="4">
        <f t="shared" si="6"/>
        <v>74168</v>
      </c>
    </row>
    <row r="131" ht="14.25" customHeight="1">
      <c r="A131" s="4">
        <v>130.0</v>
      </c>
      <c r="B131" s="4" t="s">
        <v>155</v>
      </c>
      <c r="C131" s="4">
        <v>30.0</v>
      </c>
      <c r="D131" s="4" t="s">
        <v>21</v>
      </c>
      <c r="E131" s="4" t="s">
        <v>18</v>
      </c>
      <c r="F131" s="4">
        <v>42519.0</v>
      </c>
      <c r="G131" s="5">
        <v>43022.0</v>
      </c>
      <c r="H131" s="4">
        <v>35171.0</v>
      </c>
      <c r="I131" s="4" t="s">
        <v>29</v>
      </c>
      <c r="J131" s="4">
        <v>31.0</v>
      </c>
      <c r="K131" s="4" t="str">
        <f t="shared" si="1"/>
        <v>below</v>
      </c>
      <c r="L131" s="4" t="str">
        <f t="shared" si="2"/>
        <v>Average</v>
      </c>
      <c r="M131" s="4" t="str">
        <f t="shared" si="3"/>
        <v>No</v>
      </c>
      <c r="N131" s="4" t="str">
        <f t="shared" si="4"/>
        <v>No</v>
      </c>
      <c r="O131" s="4" t="str">
        <f t="shared" si="5"/>
        <v>Yes</v>
      </c>
      <c r="P131" s="4">
        <f t="shared" si="6"/>
        <v>37109</v>
      </c>
    </row>
    <row r="132" ht="14.25" customHeight="1">
      <c r="A132" s="4">
        <v>131.0</v>
      </c>
      <c r="B132" s="4" t="s">
        <v>156</v>
      </c>
      <c r="C132" s="4">
        <v>59.0</v>
      </c>
      <c r="D132" s="4" t="s">
        <v>21</v>
      </c>
      <c r="E132" s="4" t="s">
        <v>35</v>
      </c>
      <c r="F132" s="4">
        <v>35096.0</v>
      </c>
      <c r="G132" s="5">
        <v>42324.0</v>
      </c>
      <c r="H132" s="4">
        <v>12270.0</v>
      </c>
      <c r="I132" s="4" t="s">
        <v>29</v>
      </c>
      <c r="J132" s="4">
        <v>21.0</v>
      </c>
      <c r="K132" s="4" t="str">
        <f t="shared" si="1"/>
        <v>below</v>
      </c>
      <c r="L132" s="4" t="str">
        <f t="shared" si="2"/>
        <v>Poor</v>
      </c>
      <c r="M132" s="4" t="str">
        <f t="shared" si="3"/>
        <v>No</v>
      </c>
      <c r="N132" s="4" t="str">
        <f t="shared" si="4"/>
        <v>No</v>
      </c>
      <c r="O132" s="4" t="str">
        <f t="shared" si="5"/>
        <v>No</v>
      </c>
      <c r="P132" s="4">
        <f t="shared" si="6"/>
        <v>42519</v>
      </c>
    </row>
    <row r="133" ht="14.25" customHeight="1">
      <c r="A133" s="4">
        <v>132.0</v>
      </c>
      <c r="B133" s="4" t="s">
        <v>157</v>
      </c>
      <c r="C133" s="4">
        <v>59.0</v>
      </c>
      <c r="D133" s="4" t="s">
        <v>17</v>
      </c>
      <c r="E133" s="4" t="s">
        <v>7</v>
      </c>
      <c r="F133" s="4">
        <v>42158.0</v>
      </c>
      <c r="G133" s="5">
        <v>45040.0</v>
      </c>
      <c r="H133" s="4">
        <v>36938.0</v>
      </c>
      <c r="I133" s="4" t="s">
        <v>29</v>
      </c>
      <c r="J133" s="4">
        <v>46.0</v>
      </c>
      <c r="K133" s="4" t="str">
        <f t="shared" si="1"/>
        <v>below</v>
      </c>
      <c r="L133" s="4" t="str">
        <f t="shared" si="2"/>
        <v>Good</v>
      </c>
      <c r="M133" s="4" t="str">
        <f t="shared" si="3"/>
        <v>No</v>
      </c>
      <c r="N133" s="4" t="str">
        <f t="shared" si="4"/>
        <v>No</v>
      </c>
      <c r="O133" s="4" t="str">
        <f t="shared" si="5"/>
        <v>Yes</v>
      </c>
      <c r="P133" s="4">
        <f t="shared" si="6"/>
        <v>35096</v>
      </c>
    </row>
    <row r="134" ht="14.25" customHeight="1">
      <c r="A134" s="4">
        <v>133.0</v>
      </c>
      <c r="B134" s="4" t="s">
        <v>158</v>
      </c>
      <c r="C134" s="4">
        <v>40.0</v>
      </c>
      <c r="D134" s="4" t="s">
        <v>17</v>
      </c>
      <c r="E134" s="4" t="s">
        <v>7</v>
      </c>
      <c r="F134" s="4">
        <v>74324.0</v>
      </c>
      <c r="G134" s="5">
        <v>44866.0</v>
      </c>
      <c r="H134" s="4">
        <v>10779.0</v>
      </c>
      <c r="I134" s="4" t="s">
        <v>19</v>
      </c>
      <c r="J134" s="4">
        <v>46.0</v>
      </c>
      <c r="K134" s="4" t="str">
        <f t="shared" si="1"/>
        <v>above</v>
      </c>
      <c r="L134" s="4" t="str">
        <f t="shared" si="2"/>
        <v>Good</v>
      </c>
      <c r="M134" s="4" t="str">
        <f t="shared" si="3"/>
        <v>No</v>
      </c>
      <c r="N134" s="4" t="str">
        <f t="shared" si="4"/>
        <v>No</v>
      </c>
      <c r="O134" s="4" t="str">
        <f t="shared" si="5"/>
        <v>Yes</v>
      </c>
      <c r="P134" s="4">
        <f t="shared" si="6"/>
        <v>42158</v>
      </c>
    </row>
    <row r="135" ht="14.25" customHeight="1">
      <c r="A135" s="4">
        <v>134.0</v>
      </c>
      <c r="B135" s="4" t="s">
        <v>159</v>
      </c>
      <c r="C135" s="4">
        <v>56.0</v>
      </c>
      <c r="D135" s="4" t="s">
        <v>21</v>
      </c>
      <c r="E135" s="4" t="s">
        <v>35</v>
      </c>
      <c r="F135" s="4">
        <v>43241.0</v>
      </c>
      <c r="G135" s="5">
        <v>42432.0</v>
      </c>
      <c r="H135" s="4">
        <v>30260.0</v>
      </c>
      <c r="I135" s="4" t="s">
        <v>19</v>
      </c>
      <c r="J135" s="4">
        <v>50.0</v>
      </c>
      <c r="K135" s="4" t="str">
        <f t="shared" si="1"/>
        <v>below</v>
      </c>
      <c r="L135" s="4" t="str">
        <f t="shared" si="2"/>
        <v>Excellent</v>
      </c>
      <c r="M135" s="4" t="str">
        <f t="shared" si="3"/>
        <v>No</v>
      </c>
      <c r="N135" s="4" t="str">
        <f t="shared" si="4"/>
        <v>No</v>
      </c>
      <c r="O135" s="4" t="str">
        <f t="shared" si="5"/>
        <v>No</v>
      </c>
      <c r="P135" s="4">
        <f t="shared" si="6"/>
        <v>74324</v>
      </c>
    </row>
    <row r="136" ht="14.25" customHeight="1">
      <c r="A136" s="4">
        <v>135.0</v>
      </c>
      <c r="B136" s="4" t="s">
        <v>160</v>
      </c>
      <c r="C136" s="4">
        <v>26.0</v>
      </c>
      <c r="D136" s="4" t="s">
        <v>21</v>
      </c>
      <c r="E136" s="4" t="s">
        <v>18</v>
      </c>
      <c r="F136" s="4">
        <v>72907.0</v>
      </c>
      <c r="G136" s="5">
        <v>43058.0</v>
      </c>
      <c r="H136" s="4">
        <v>34641.0</v>
      </c>
      <c r="I136" s="4" t="s">
        <v>27</v>
      </c>
      <c r="J136" s="4">
        <v>43.0</v>
      </c>
      <c r="K136" s="4" t="str">
        <f t="shared" si="1"/>
        <v>above</v>
      </c>
      <c r="L136" s="4" t="str">
        <f t="shared" si="2"/>
        <v>Good</v>
      </c>
      <c r="M136" s="4" t="str">
        <f t="shared" si="3"/>
        <v>No</v>
      </c>
      <c r="N136" s="4" t="str">
        <f t="shared" si="4"/>
        <v>Yes</v>
      </c>
      <c r="O136" s="4" t="str">
        <f t="shared" si="5"/>
        <v>Yes</v>
      </c>
      <c r="P136" s="4">
        <f t="shared" si="6"/>
        <v>43241</v>
      </c>
    </row>
    <row r="137" ht="14.25" customHeight="1">
      <c r="A137" s="4">
        <v>136.0</v>
      </c>
      <c r="B137" s="4" t="s">
        <v>161</v>
      </c>
      <c r="C137" s="4">
        <v>44.0</v>
      </c>
      <c r="D137" s="4" t="s">
        <v>21</v>
      </c>
      <c r="E137" s="4" t="s">
        <v>35</v>
      </c>
      <c r="F137" s="4">
        <v>43747.0</v>
      </c>
      <c r="G137" s="5">
        <v>43189.0</v>
      </c>
      <c r="H137" s="4">
        <v>33232.0</v>
      </c>
      <c r="I137" s="4" t="s">
        <v>19</v>
      </c>
      <c r="J137" s="4">
        <v>31.0</v>
      </c>
      <c r="K137" s="4" t="str">
        <f t="shared" si="1"/>
        <v>below</v>
      </c>
      <c r="L137" s="4" t="str">
        <f t="shared" si="2"/>
        <v>Average</v>
      </c>
      <c r="M137" s="4" t="str">
        <f t="shared" si="3"/>
        <v>No</v>
      </c>
      <c r="N137" s="4" t="str">
        <f t="shared" si="4"/>
        <v>No</v>
      </c>
      <c r="O137" s="4" t="str">
        <f t="shared" si="5"/>
        <v>No</v>
      </c>
      <c r="P137" s="4">
        <f t="shared" si="6"/>
        <v>72907</v>
      </c>
    </row>
    <row r="138" ht="14.25" customHeight="1">
      <c r="A138" s="4">
        <v>137.0</v>
      </c>
      <c r="B138" s="4" t="s">
        <v>162</v>
      </c>
      <c r="C138" s="4">
        <v>40.0</v>
      </c>
      <c r="D138" s="4" t="s">
        <v>17</v>
      </c>
      <c r="E138" s="4" t="s">
        <v>23</v>
      </c>
      <c r="F138" s="4">
        <v>46491.0</v>
      </c>
      <c r="G138" s="5">
        <v>43234.0</v>
      </c>
      <c r="H138" s="4">
        <v>26996.0</v>
      </c>
      <c r="I138" s="4" t="s">
        <v>19</v>
      </c>
      <c r="J138" s="4">
        <v>47.0</v>
      </c>
      <c r="K138" s="4" t="str">
        <f t="shared" si="1"/>
        <v>below</v>
      </c>
      <c r="L138" s="4" t="str">
        <f t="shared" si="2"/>
        <v>Good</v>
      </c>
      <c r="M138" s="4" t="str">
        <f t="shared" si="3"/>
        <v>Yes</v>
      </c>
      <c r="N138" s="4" t="str">
        <f t="shared" si="4"/>
        <v>No</v>
      </c>
      <c r="O138" s="4" t="str">
        <f t="shared" si="5"/>
        <v>Yes</v>
      </c>
      <c r="P138" s="4">
        <f t="shared" si="6"/>
        <v>43747</v>
      </c>
    </row>
    <row r="139" ht="14.25" customHeight="1">
      <c r="A139" s="4">
        <v>138.0</v>
      </c>
      <c r="B139" s="4" t="s">
        <v>163</v>
      </c>
      <c r="C139" s="4">
        <v>55.0</v>
      </c>
      <c r="D139" s="4" t="s">
        <v>17</v>
      </c>
      <c r="E139" s="4" t="s">
        <v>7</v>
      </c>
      <c r="F139" s="4">
        <v>47731.0</v>
      </c>
      <c r="G139" s="5">
        <v>42111.0</v>
      </c>
      <c r="H139" s="4">
        <v>16639.0</v>
      </c>
      <c r="I139" s="4" t="s">
        <v>24</v>
      </c>
      <c r="J139" s="4">
        <v>57.0</v>
      </c>
      <c r="K139" s="4" t="str">
        <f t="shared" si="1"/>
        <v>below</v>
      </c>
      <c r="L139" s="4" t="str">
        <f t="shared" si="2"/>
        <v>Excellent</v>
      </c>
      <c r="M139" s="4" t="str">
        <f t="shared" si="3"/>
        <v>No</v>
      </c>
      <c r="N139" s="4" t="str">
        <f t="shared" si="4"/>
        <v>No</v>
      </c>
      <c r="O139" s="4" t="str">
        <f t="shared" si="5"/>
        <v>Yes</v>
      </c>
      <c r="P139" s="4">
        <f t="shared" si="6"/>
        <v>46491</v>
      </c>
    </row>
    <row r="140" ht="14.25" customHeight="1">
      <c r="A140" s="4">
        <v>139.0</v>
      </c>
      <c r="B140" s="4" t="s">
        <v>164</v>
      </c>
      <c r="C140" s="4">
        <v>25.0</v>
      </c>
      <c r="D140" s="4" t="s">
        <v>17</v>
      </c>
      <c r="E140" s="4" t="s">
        <v>23</v>
      </c>
      <c r="F140" s="4">
        <v>69901.0</v>
      </c>
      <c r="G140" s="5">
        <v>45064.0</v>
      </c>
      <c r="H140" s="4">
        <v>37582.0</v>
      </c>
      <c r="I140" s="4" t="s">
        <v>29</v>
      </c>
      <c r="J140" s="4">
        <v>46.0</v>
      </c>
      <c r="K140" s="4" t="str">
        <f t="shared" si="1"/>
        <v>above</v>
      </c>
      <c r="L140" s="4" t="str">
        <f t="shared" si="2"/>
        <v>Good</v>
      </c>
      <c r="M140" s="4" t="str">
        <f t="shared" si="3"/>
        <v>No</v>
      </c>
      <c r="N140" s="4" t="str">
        <f t="shared" si="4"/>
        <v>No</v>
      </c>
      <c r="O140" s="4" t="str">
        <f t="shared" si="5"/>
        <v>Yes</v>
      </c>
      <c r="P140" s="4">
        <f t="shared" si="6"/>
        <v>47731</v>
      </c>
    </row>
    <row r="141" ht="14.25" customHeight="1">
      <c r="A141" s="4">
        <v>140.0</v>
      </c>
      <c r="B141" s="4" t="s">
        <v>165</v>
      </c>
      <c r="C141" s="4">
        <v>48.0</v>
      </c>
      <c r="D141" s="4" t="s">
        <v>17</v>
      </c>
      <c r="E141" s="4" t="s">
        <v>18</v>
      </c>
      <c r="F141" s="4">
        <v>78937.0</v>
      </c>
      <c r="G141" s="5">
        <v>44691.0</v>
      </c>
      <c r="H141" s="4">
        <v>12146.0</v>
      </c>
      <c r="I141" s="4" t="s">
        <v>19</v>
      </c>
      <c r="J141" s="4">
        <v>60.0</v>
      </c>
      <c r="K141" s="4" t="str">
        <f t="shared" si="1"/>
        <v>above</v>
      </c>
      <c r="L141" s="4" t="str">
        <f t="shared" si="2"/>
        <v>Excellent</v>
      </c>
      <c r="M141" s="4" t="str">
        <f t="shared" si="3"/>
        <v>No</v>
      </c>
      <c r="N141" s="4" t="str">
        <f t="shared" si="4"/>
        <v>Yes</v>
      </c>
      <c r="O141" s="4" t="str">
        <f t="shared" si="5"/>
        <v>Yes</v>
      </c>
      <c r="P141" s="4">
        <f t="shared" si="6"/>
        <v>69901</v>
      </c>
    </row>
    <row r="142" ht="14.25" customHeight="1">
      <c r="A142" s="4">
        <v>141.0</v>
      </c>
      <c r="B142" s="4" t="s">
        <v>166</v>
      </c>
      <c r="C142" s="4">
        <v>41.0</v>
      </c>
      <c r="D142" s="4" t="s">
        <v>21</v>
      </c>
      <c r="E142" s="4" t="s">
        <v>26</v>
      </c>
      <c r="F142" s="4">
        <v>74925.0</v>
      </c>
      <c r="G142" s="5">
        <v>42971.0</v>
      </c>
      <c r="H142" s="4">
        <v>24266.0</v>
      </c>
      <c r="I142" s="4" t="s">
        <v>19</v>
      </c>
      <c r="J142" s="4">
        <v>32.0</v>
      </c>
      <c r="K142" s="4" t="str">
        <f t="shared" si="1"/>
        <v>above</v>
      </c>
      <c r="L142" s="4" t="str">
        <f t="shared" si="2"/>
        <v>Average</v>
      </c>
      <c r="M142" s="4" t="str">
        <f t="shared" si="3"/>
        <v>No</v>
      </c>
      <c r="N142" s="4" t="str">
        <f t="shared" si="4"/>
        <v>No</v>
      </c>
      <c r="O142" s="4" t="str">
        <f t="shared" si="5"/>
        <v>Yes</v>
      </c>
      <c r="P142" s="4">
        <f t="shared" si="6"/>
        <v>78937</v>
      </c>
    </row>
    <row r="143" ht="14.25" customHeight="1">
      <c r="A143" s="4">
        <v>142.0</v>
      </c>
      <c r="B143" s="4" t="s">
        <v>167</v>
      </c>
      <c r="C143" s="4">
        <v>57.0</v>
      </c>
      <c r="D143" s="4" t="s">
        <v>17</v>
      </c>
      <c r="E143" s="4" t="s">
        <v>7</v>
      </c>
      <c r="F143" s="4">
        <v>58486.0</v>
      </c>
      <c r="G143" s="5">
        <v>45453.0</v>
      </c>
      <c r="H143" s="4">
        <v>34805.0</v>
      </c>
      <c r="I143" s="4" t="s">
        <v>19</v>
      </c>
      <c r="J143" s="4">
        <v>60.0</v>
      </c>
      <c r="K143" s="4" t="str">
        <f t="shared" si="1"/>
        <v>above</v>
      </c>
      <c r="L143" s="4" t="str">
        <f t="shared" si="2"/>
        <v>Excellent</v>
      </c>
      <c r="M143" s="4" t="str">
        <f t="shared" si="3"/>
        <v>No</v>
      </c>
      <c r="N143" s="4" t="str">
        <f t="shared" si="4"/>
        <v>No</v>
      </c>
      <c r="O143" s="4" t="str">
        <f t="shared" si="5"/>
        <v>Yes</v>
      </c>
      <c r="P143" s="4">
        <f t="shared" si="6"/>
        <v>74925</v>
      </c>
    </row>
    <row r="144" ht="14.25" customHeight="1">
      <c r="A144" s="4">
        <v>143.0</v>
      </c>
      <c r="B144" s="4" t="s">
        <v>168</v>
      </c>
      <c r="C144" s="4">
        <v>42.0</v>
      </c>
      <c r="D144" s="4" t="s">
        <v>21</v>
      </c>
      <c r="E144" s="4" t="s">
        <v>23</v>
      </c>
      <c r="F144" s="4">
        <v>64296.0</v>
      </c>
      <c r="G144" s="5">
        <v>43915.0</v>
      </c>
      <c r="H144" s="4">
        <v>14122.0</v>
      </c>
      <c r="I144" s="4" t="s">
        <v>29</v>
      </c>
      <c r="J144" s="4">
        <v>30.0</v>
      </c>
      <c r="K144" s="4" t="str">
        <f t="shared" si="1"/>
        <v>above</v>
      </c>
      <c r="L144" s="4" t="str">
        <f t="shared" si="2"/>
        <v>Average</v>
      </c>
      <c r="M144" s="4" t="str">
        <f t="shared" si="3"/>
        <v>No</v>
      </c>
      <c r="N144" s="4" t="str">
        <f t="shared" si="4"/>
        <v>No</v>
      </c>
      <c r="O144" s="4" t="str">
        <f t="shared" si="5"/>
        <v>Yes</v>
      </c>
      <c r="P144" s="4">
        <f t="shared" si="6"/>
        <v>58486</v>
      </c>
    </row>
    <row r="145" ht="14.25" customHeight="1">
      <c r="A145" s="4">
        <v>144.0</v>
      </c>
      <c r="B145" s="4" t="s">
        <v>169</v>
      </c>
      <c r="C145" s="4">
        <v>32.0</v>
      </c>
      <c r="D145" s="4" t="s">
        <v>21</v>
      </c>
      <c r="E145" s="4" t="s">
        <v>18</v>
      </c>
      <c r="F145" s="4">
        <v>45459.0</v>
      </c>
      <c r="G145" s="5">
        <v>44363.0</v>
      </c>
      <c r="H145" s="4">
        <v>14152.0</v>
      </c>
      <c r="I145" s="4" t="s">
        <v>29</v>
      </c>
      <c r="J145" s="4">
        <v>20.0</v>
      </c>
      <c r="K145" s="4" t="str">
        <f t="shared" si="1"/>
        <v>below</v>
      </c>
      <c r="L145" s="4" t="str">
        <f t="shared" si="2"/>
        <v>Poor</v>
      </c>
      <c r="M145" s="4" t="str">
        <f t="shared" si="3"/>
        <v>No</v>
      </c>
      <c r="N145" s="4" t="str">
        <f t="shared" si="4"/>
        <v>No</v>
      </c>
      <c r="O145" s="4" t="str">
        <f t="shared" si="5"/>
        <v>Yes</v>
      </c>
      <c r="P145" s="4">
        <f t="shared" si="6"/>
        <v>64296</v>
      </c>
    </row>
    <row r="146" ht="14.25" customHeight="1">
      <c r="A146" s="4">
        <v>145.0</v>
      </c>
      <c r="B146" s="4" t="s">
        <v>170</v>
      </c>
      <c r="C146" s="4">
        <v>27.0</v>
      </c>
      <c r="D146" s="4" t="s">
        <v>21</v>
      </c>
      <c r="E146" s="4" t="s">
        <v>18</v>
      </c>
      <c r="F146" s="4">
        <v>48643.0</v>
      </c>
      <c r="G146" s="5">
        <v>43943.0</v>
      </c>
      <c r="H146" s="4">
        <v>37173.0</v>
      </c>
      <c r="I146" s="4" t="s">
        <v>29</v>
      </c>
      <c r="J146" s="4">
        <v>42.0</v>
      </c>
      <c r="K146" s="4" t="str">
        <f t="shared" si="1"/>
        <v>below</v>
      </c>
      <c r="L146" s="4" t="str">
        <f t="shared" si="2"/>
        <v>Good</v>
      </c>
      <c r="M146" s="4" t="str">
        <f t="shared" si="3"/>
        <v>No</v>
      </c>
      <c r="N146" s="4" t="str">
        <f t="shared" si="4"/>
        <v>No</v>
      </c>
      <c r="O146" s="4" t="str">
        <f t="shared" si="5"/>
        <v>Yes</v>
      </c>
      <c r="P146" s="4">
        <f t="shared" si="6"/>
        <v>45459</v>
      </c>
    </row>
    <row r="147" ht="14.25" customHeight="1">
      <c r="A147" s="4">
        <v>146.0</v>
      </c>
      <c r="B147" s="4" t="s">
        <v>171</v>
      </c>
      <c r="C147" s="4">
        <v>47.0</v>
      </c>
      <c r="D147" s="4" t="s">
        <v>17</v>
      </c>
      <c r="E147" s="4" t="s">
        <v>18</v>
      </c>
      <c r="F147" s="4">
        <v>30655.0</v>
      </c>
      <c r="G147" s="5">
        <v>43911.0</v>
      </c>
      <c r="H147" s="4">
        <v>11775.0</v>
      </c>
      <c r="I147" s="4" t="s">
        <v>27</v>
      </c>
      <c r="J147" s="4">
        <v>20.0</v>
      </c>
      <c r="K147" s="4" t="str">
        <f t="shared" si="1"/>
        <v>below</v>
      </c>
      <c r="L147" s="4" t="str">
        <f t="shared" si="2"/>
        <v>Poor</v>
      </c>
      <c r="M147" s="4" t="str">
        <f t="shared" si="3"/>
        <v>No</v>
      </c>
      <c r="N147" s="4" t="str">
        <f t="shared" si="4"/>
        <v>No</v>
      </c>
      <c r="O147" s="4" t="str">
        <f t="shared" si="5"/>
        <v>Yes</v>
      </c>
      <c r="P147" s="4">
        <f t="shared" si="6"/>
        <v>48643</v>
      </c>
    </row>
    <row r="148" ht="14.25" customHeight="1">
      <c r="A148" s="4">
        <v>147.0</v>
      </c>
      <c r="B148" s="4" t="s">
        <v>172</v>
      </c>
      <c r="C148" s="4">
        <v>33.0</v>
      </c>
      <c r="D148" s="4" t="s">
        <v>17</v>
      </c>
      <c r="E148" s="4" t="s">
        <v>35</v>
      </c>
      <c r="F148" s="4">
        <v>40055.0</v>
      </c>
      <c r="G148" s="5">
        <v>44766.0</v>
      </c>
      <c r="H148" s="4">
        <v>34271.0</v>
      </c>
      <c r="I148" s="4" t="s">
        <v>27</v>
      </c>
      <c r="J148" s="4">
        <v>53.0</v>
      </c>
      <c r="K148" s="4" t="str">
        <f t="shared" si="1"/>
        <v>below</v>
      </c>
      <c r="L148" s="4" t="str">
        <f t="shared" si="2"/>
        <v>Excellent</v>
      </c>
      <c r="M148" s="4" t="str">
        <f t="shared" si="3"/>
        <v>No</v>
      </c>
      <c r="N148" s="4" t="str">
        <f t="shared" si="4"/>
        <v>No</v>
      </c>
      <c r="O148" s="4" t="str">
        <f t="shared" si="5"/>
        <v>No</v>
      </c>
      <c r="P148" s="4">
        <f t="shared" si="6"/>
        <v>30655</v>
      </c>
    </row>
    <row r="149" ht="14.25" customHeight="1">
      <c r="A149" s="4">
        <v>148.0</v>
      </c>
      <c r="B149" s="4" t="s">
        <v>173</v>
      </c>
      <c r="C149" s="4">
        <v>32.0</v>
      </c>
      <c r="D149" s="4" t="s">
        <v>21</v>
      </c>
      <c r="E149" s="4" t="s">
        <v>18</v>
      </c>
      <c r="F149" s="4">
        <v>61996.0</v>
      </c>
      <c r="G149" s="5">
        <v>41882.0</v>
      </c>
      <c r="H149" s="4">
        <v>27635.0</v>
      </c>
      <c r="I149" s="4" t="s">
        <v>24</v>
      </c>
      <c r="J149" s="4">
        <v>38.0</v>
      </c>
      <c r="K149" s="4" t="str">
        <f t="shared" si="1"/>
        <v>above</v>
      </c>
      <c r="L149" s="4" t="str">
        <f t="shared" si="2"/>
        <v>Average</v>
      </c>
      <c r="M149" s="4" t="str">
        <f t="shared" si="3"/>
        <v>No</v>
      </c>
      <c r="N149" s="4" t="str">
        <f t="shared" si="4"/>
        <v>Yes</v>
      </c>
      <c r="O149" s="4" t="str">
        <f t="shared" si="5"/>
        <v>Yes</v>
      </c>
      <c r="P149" s="4">
        <f t="shared" si="6"/>
        <v>40055</v>
      </c>
    </row>
    <row r="150" ht="14.25" customHeight="1">
      <c r="A150" s="4">
        <v>149.0</v>
      </c>
      <c r="B150" s="4" t="s">
        <v>174</v>
      </c>
      <c r="C150" s="4">
        <v>35.0</v>
      </c>
      <c r="D150" s="4" t="s">
        <v>21</v>
      </c>
      <c r="E150" s="4" t="s">
        <v>18</v>
      </c>
      <c r="F150" s="4">
        <v>74165.0</v>
      </c>
      <c r="G150" s="5">
        <v>42862.0</v>
      </c>
      <c r="H150" s="4">
        <v>26800.0</v>
      </c>
      <c r="I150" s="4" t="s">
        <v>29</v>
      </c>
      <c r="J150" s="4">
        <v>57.0</v>
      </c>
      <c r="K150" s="4" t="str">
        <f t="shared" si="1"/>
        <v>above</v>
      </c>
      <c r="L150" s="4" t="str">
        <f t="shared" si="2"/>
        <v>Excellent</v>
      </c>
      <c r="M150" s="4" t="str">
        <f t="shared" si="3"/>
        <v>No</v>
      </c>
      <c r="N150" s="4" t="str">
        <f t="shared" si="4"/>
        <v>Yes</v>
      </c>
      <c r="O150" s="4" t="str">
        <f t="shared" si="5"/>
        <v>Yes</v>
      </c>
      <c r="P150" s="4">
        <f t="shared" si="6"/>
        <v>61996</v>
      </c>
    </row>
    <row r="151" ht="14.25" customHeight="1">
      <c r="A151" s="4">
        <v>150.0</v>
      </c>
      <c r="B151" s="4" t="s">
        <v>175</v>
      </c>
      <c r="C151" s="4">
        <v>44.0</v>
      </c>
      <c r="D151" s="4" t="s">
        <v>17</v>
      </c>
      <c r="E151" s="4" t="s">
        <v>26</v>
      </c>
      <c r="F151" s="4">
        <v>70831.0</v>
      </c>
      <c r="G151" s="5">
        <v>44077.0</v>
      </c>
      <c r="H151" s="4">
        <v>16156.0</v>
      </c>
      <c r="I151" s="4" t="s">
        <v>27</v>
      </c>
      <c r="J151" s="4">
        <v>52.0</v>
      </c>
      <c r="K151" s="4" t="str">
        <f t="shared" si="1"/>
        <v>above</v>
      </c>
      <c r="L151" s="4" t="str">
        <f t="shared" si="2"/>
        <v>Excellent</v>
      </c>
      <c r="M151" s="4" t="str">
        <f t="shared" si="3"/>
        <v>No</v>
      </c>
      <c r="N151" s="4" t="str">
        <f t="shared" si="4"/>
        <v>No</v>
      </c>
      <c r="O151" s="4" t="str">
        <f t="shared" si="5"/>
        <v>Yes</v>
      </c>
      <c r="P151" s="4">
        <f t="shared" si="6"/>
        <v>74165</v>
      </c>
    </row>
    <row r="152" ht="14.25" customHeight="1">
      <c r="A152" s="4">
        <v>151.0</v>
      </c>
      <c r="B152" s="4" t="s">
        <v>176</v>
      </c>
      <c r="C152" s="4">
        <v>39.0</v>
      </c>
      <c r="D152" s="4" t="s">
        <v>17</v>
      </c>
      <c r="E152" s="4" t="s">
        <v>35</v>
      </c>
      <c r="F152" s="4">
        <v>64877.0</v>
      </c>
      <c r="G152" s="5">
        <v>45159.0</v>
      </c>
      <c r="H152" s="4">
        <v>10425.0</v>
      </c>
      <c r="I152" s="4" t="s">
        <v>19</v>
      </c>
      <c r="J152" s="4">
        <v>22.0</v>
      </c>
      <c r="K152" s="4" t="str">
        <f t="shared" si="1"/>
        <v>above</v>
      </c>
      <c r="L152" s="4" t="str">
        <f t="shared" si="2"/>
        <v>Poor</v>
      </c>
      <c r="M152" s="4" t="str">
        <f t="shared" si="3"/>
        <v>No</v>
      </c>
      <c r="N152" s="4" t="str">
        <f t="shared" si="4"/>
        <v>No</v>
      </c>
      <c r="O152" s="4" t="str">
        <f t="shared" si="5"/>
        <v>No</v>
      </c>
      <c r="P152" s="4">
        <f t="shared" si="6"/>
        <v>70831</v>
      </c>
    </row>
    <row r="153" ht="14.25" customHeight="1">
      <c r="A153" s="4">
        <v>152.0</v>
      </c>
      <c r="B153" s="4" t="s">
        <v>177</v>
      </c>
      <c r="C153" s="4">
        <v>57.0</v>
      </c>
      <c r="D153" s="4" t="s">
        <v>17</v>
      </c>
      <c r="E153" s="4" t="s">
        <v>26</v>
      </c>
      <c r="F153" s="4">
        <v>68905.0</v>
      </c>
      <c r="G153" s="5">
        <v>43514.0</v>
      </c>
      <c r="H153" s="4">
        <v>32750.0</v>
      </c>
      <c r="I153" s="4" t="s">
        <v>24</v>
      </c>
      <c r="J153" s="4">
        <v>57.0</v>
      </c>
      <c r="K153" s="4" t="str">
        <f t="shared" si="1"/>
        <v>above</v>
      </c>
      <c r="L153" s="4" t="str">
        <f t="shared" si="2"/>
        <v>Excellent</v>
      </c>
      <c r="M153" s="4" t="str">
        <f t="shared" si="3"/>
        <v>No</v>
      </c>
      <c r="N153" s="4" t="str">
        <f t="shared" si="4"/>
        <v>No</v>
      </c>
      <c r="O153" s="4" t="str">
        <f t="shared" si="5"/>
        <v>Yes</v>
      </c>
      <c r="P153" s="4">
        <f t="shared" si="6"/>
        <v>64877</v>
      </c>
    </row>
    <row r="154" ht="14.25" customHeight="1">
      <c r="A154" s="4">
        <v>153.0</v>
      </c>
      <c r="B154" s="4" t="s">
        <v>178</v>
      </c>
      <c r="C154" s="4">
        <v>58.0</v>
      </c>
      <c r="D154" s="4" t="s">
        <v>17</v>
      </c>
      <c r="E154" s="4" t="s">
        <v>7</v>
      </c>
      <c r="F154" s="4">
        <v>61268.0</v>
      </c>
      <c r="G154" s="5">
        <v>43673.0</v>
      </c>
      <c r="H154" s="4">
        <v>21569.0</v>
      </c>
      <c r="I154" s="4" t="s">
        <v>27</v>
      </c>
      <c r="J154" s="4">
        <v>47.0</v>
      </c>
      <c r="K154" s="4" t="str">
        <f t="shared" si="1"/>
        <v>above</v>
      </c>
      <c r="L154" s="4" t="str">
        <f t="shared" si="2"/>
        <v>Good</v>
      </c>
      <c r="M154" s="4" t="str">
        <f t="shared" si="3"/>
        <v>No</v>
      </c>
      <c r="N154" s="4" t="str">
        <f t="shared" si="4"/>
        <v>No</v>
      </c>
      <c r="O154" s="4" t="str">
        <f t="shared" si="5"/>
        <v>Yes</v>
      </c>
      <c r="P154" s="4">
        <f t="shared" si="6"/>
        <v>68905</v>
      </c>
    </row>
    <row r="155" ht="14.25" customHeight="1">
      <c r="A155" s="4">
        <v>154.0</v>
      </c>
      <c r="B155" s="4" t="s">
        <v>179</v>
      </c>
      <c r="C155" s="4">
        <v>51.0</v>
      </c>
      <c r="D155" s="4" t="s">
        <v>21</v>
      </c>
      <c r="E155" s="4" t="s">
        <v>7</v>
      </c>
      <c r="F155" s="4">
        <v>45143.0</v>
      </c>
      <c r="G155" s="5">
        <v>41843.0</v>
      </c>
      <c r="H155" s="4">
        <v>18063.0</v>
      </c>
      <c r="I155" s="4" t="s">
        <v>29</v>
      </c>
      <c r="J155" s="4">
        <v>30.0</v>
      </c>
      <c r="K155" s="4" t="str">
        <f t="shared" si="1"/>
        <v>below</v>
      </c>
      <c r="L155" s="4" t="str">
        <f t="shared" si="2"/>
        <v>Average</v>
      </c>
      <c r="M155" s="4" t="str">
        <f t="shared" si="3"/>
        <v>No</v>
      </c>
      <c r="N155" s="4" t="str">
        <f t="shared" si="4"/>
        <v>No</v>
      </c>
      <c r="O155" s="4" t="str">
        <f t="shared" si="5"/>
        <v>Yes</v>
      </c>
      <c r="P155" s="4">
        <f t="shared" si="6"/>
        <v>61268</v>
      </c>
    </row>
    <row r="156" ht="14.25" customHeight="1">
      <c r="A156" s="4">
        <v>155.0</v>
      </c>
      <c r="B156" s="4" t="s">
        <v>180</v>
      </c>
      <c r="C156" s="4">
        <v>47.0</v>
      </c>
      <c r="D156" s="4" t="s">
        <v>21</v>
      </c>
      <c r="E156" s="4" t="s">
        <v>35</v>
      </c>
      <c r="F156" s="4">
        <v>64181.0</v>
      </c>
      <c r="G156" s="5">
        <v>44834.0</v>
      </c>
      <c r="H156" s="4">
        <v>34507.0</v>
      </c>
      <c r="I156" s="4" t="s">
        <v>19</v>
      </c>
      <c r="J156" s="4">
        <v>22.0</v>
      </c>
      <c r="K156" s="4" t="str">
        <f t="shared" si="1"/>
        <v>above</v>
      </c>
      <c r="L156" s="4" t="str">
        <f t="shared" si="2"/>
        <v>Poor</v>
      </c>
      <c r="M156" s="4" t="str">
        <f t="shared" si="3"/>
        <v>No</v>
      </c>
      <c r="N156" s="4" t="str">
        <f t="shared" si="4"/>
        <v>No</v>
      </c>
      <c r="O156" s="4" t="str">
        <f t="shared" si="5"/>
        <v>No</v>
      </c>
      <c r="P156" s="4">
        <f t="shared" si="6"/>
        <v>45143</v>
      </c>
    </row>
    <row r="157" ht="14.25" customHeight="1">
      <c r="A157" s="4">
        <v>156.0</v>
      </c>
      <c r="B157" s="4" t="s">
        <v>130</v>
      </c>
      <c r="C157" s="4">
        <v>55.0</v>
      </c>
      <c r="D157" s="4" t="s">
        <v>17</v>
      </c>
      <c r="E157" s="4" t="s">
        <v>18</v>
      </c>
      <c r="F157" s="4">
        <v>58898.0</v>
      </c>
      <c r="G157" s="5">
        <v>42085.0</v>
      </c>
      <c r="H157" s="4">
        <v>38150.0</v>
      </c>
      <c r="I157" s="4" t="s">
        <v>19</v>
      </c>
      <c r="J157" s="4">
        <v>42.0</v>
      </c>
      <c r="K157" s="4" t="str">
        <f t="shared" si="1"/>
        <v>above</v>
      </c>
      <c r="L157" s="4" t="str">
        <f t="shared" si="2"/>
        <v>Good</v>
      </c>
      <c r="M157" s="4" t="str">
        <f t="shared" si="3"/>
        <v>No</v>
      </c>
      <c r="N157" s="4" t="str">
        <f t="shared" si="4"/>
        <v>No</v>
      </c>
      <c r="O157" s="4" t="str">
        <f t="shared" si="5"/>
        <v>Yes</v>
      </c>
      <c r="P157" s="4">
        <f t="shared" si="6"/>
        <v>64181</v>
      </c>
    </row>
    <row r="158" ht="14.25" customHeight="1">
      <c r="A158" s="4">
        <v>157.0</v>
      </c>
      <c r="B158" s="4" t="s">
        <v>181</v>
      </c>
      <c r="C158" s="4">
        <v>31.0</v>
      </c>
      <c r="D158" s="4" t="s">
        <v>21</v>
      </c>
      <c r="E158" s="4" t="s">
        <v>23</v>
      </c>
      <c r="F158" s="4">
        <v>67654.0</v>
      </c>
      <c r="G158" s="5">
        <v>42113.0</v>
      </c>
      <c r="H158" s="4">
        <v>39106.0</v>
      </c>
      <c r="I158" s="4" t="s">
        <v>27</v>
      </c>
      <c r="J158" s="4">
        <v>49.0</v>
      </c>
      <c r="K158" s="4" t="str">
        <f t="shared" si="1"/>
        <v>above</v>
      </c>
      <c r="L158" s="4" t="str">
        <f t="shared" si="2"/>
        <v>Good</v>
      </c>
      <c r="M158" s="4" t="str">
        <f t="shared" si="3"/>
        <v>No</v>
      </c>
      <c r="N158" s="4" t="str">
        <f t="shared" si="4"/>
        <v>No</v>
      </c>
      <c r="O158" s="4" t="str">
        <f t="shared" si="5"/>
        <v>Yes</v>
      </c>
      <c r="P158" s="4">
        <f t="shared" si="6"/>
        <v>58898</v>
      </c>
    </row>
    <row r="159" ht="14.25" customHeight="1">
      <c r="A159" s="4">
        <v>158.0</v>
      </c>
      <c r="B159" s="4" t="s">
        <v>182</v>
      </c>
      <c r="C159" s="4">
        <v>45.0</v>
      </c>
      <c r="D159" s="4" t="s">
        <v>17</v>
      </c>
      <c r="E159" s="4" t="s">
        <v>35</v>
      </c>
      <c r="F159" s="4">
        <v>60860.0</v>
      </c>
      <c r="G159" s="5">
        <v>41986.0</v>
      </c>
      <c r="H159" s="4">
        <v>37379.0</v>
      </c>
      <c r="I159" s="4" t="s">
        <v>27</v>
      </c>
      <c r="J159" s="4">
        <v>59.0</v>
      </c>
      <c r="K159" s="4" t="str">
        <f t="shared" si="1"/>
        <v>above</v>
      </c>
      <c r="L159" s="4" t="str">
        <f t="shared" si="2"/>
        <v>Excellent</v>
      </c>
      <c r="M159" s="4" t="str">
        <f t="shared" si="3"/>
        <v>No</v>
      </c>
      <c r="N159" s="4" t="str">
        <f t="shared" si="4"/>
        <v>No</v>
      </c>
      <c r="O159" s="4" t="str">
        <f t="shared" si="5"/>
        <v>No</v>
      </c>
      <c r="P159" s="4">
        <f t="shared" si="6"/>
        <v>67654</v>
      </c>
    </row>
    <row r="160" ht="14.25" customHeight="1">
      <c r="A160" s="4">
        <v>159.0</v>
      </c>
      <c r="B160" s="4" t="s">
        <v>183</v>
      </c>
      <c r="C160" s="4">
        <v>48.0</v>
      </c>
      <c r="D160" s="4" t="s">
        <v>17</v>
      </c>
      <c r="E160" s="4" t="s">
        <v>26</v>
      </c>
      <c r="F160" s="4">
        <v>61305.0</v>
      </c>
      <c r="G160" s="5">
        <v>44679.0</v>
      </c>
      <c r="H160" s="4">
        <v>24748.0</v>
      </c>
      <c r="I160" s="4" t="s">
        <v>29</v>
      </c>
      <c r="J160" s="4">
        <v>60.0</v>
      </c>
      <c r="K160" s="4" t="str">
        <f t="shared" si="1"/>
        <v>above</v>
      </c>
      <c r="L160" s="4" t="str">
        <f t="shared" si="2"/>
        <v>Excellent</v>
      </c>
      <c r="M160" s="4" t="str">
        <f t="shared" si="3"/>
        <v>No</v>
      </c>
      <c r="N160" s="4" t="str">
        <f t="shared" si="4"/>
        <v>No</v>
      </c>
      <c r="O160" s="4" t="str">
        <f t="shared" si="5"/>
        <v>Yes</v>
      </c>
      <c r="P160" s="4">
        <f t="shared" si="6"/>
        <v>60860</v>
      </c>
    </row>
    <row r="161" ht="14.25" customHeight="1">
      <c r="A161" s="4">
        <v>160.0</v>
      </c>
      <c r="B161" s="4" t="s">
        <v>184</v>
      </c>
      <c r="C161" s="4">
        <v>44.0</v>
      </c>
      <c r="D161" s="4" t="s">
        <v>21</v>
      </c>
      <c r="E161" s="4" t="s">
        <v>26</v>
      </c>
      <c r="F161" s="4">
        <v>65012.0</v>
      </c>
      <c r="G161" s="5">
        <v>42842.0</v>
      </c>
      <c r="H161" s="4">
        <v>13558.0</v>
      </c>
      <c r="I161" s="4" t="s">
        <v>27</v>
      </c>
      <c r="J161" s="4">
        <v>50.0</v>
      </c>
      <c r="K161" s="4" t="str">
        <f t="shared" si="1"/>
        <v>above</v>
      </c>
      <c r="L161" s="4" t="str">
        <f t="shared" si="2"/>
        <v>Excellent</v>
      </c>
      <c r="M161" s="4" t="str">
        <f t="shared" si="3"/>
        <v>No</v>
      </c>
      <c r="N161" s="4" t="str">
        <f t="shared" si="4"/>
        <v>No</v>
      </c>
      <c r="O161" s="4" t="str">
        <f t="shared" si="5"/>
        <v>Yes</v>
      </c>
      <c r="P161" s="4">
        <f t="shared" si="6"/>
        <v>61305</v>
      </c>
    </row>
    <row r="162" ht="14.25" customHeight="1">
      <c r="A162" s="4">
        <v>161.0</v>
      </c>
      <c r="B162" s="4" t="s">
        <v>185</v>
      </c>
      <c r="C162" s="4">
        <v>21.0</v>
      </c>
      <c r="D162" s="4" t="s">
        <v>17</v>
      </c>
      <c r="E162" s="4" t="s">
        <v>7</v>
      </c>
      <c r="F162" s="4">
        <v>77402.0</v>
      </c>
      <c r="G162" s="5">
        <v>44753.0</v>
      </c>
      <c r="H162" s="4">
        <v>14394.0</v>
      </c>
      <c r="I162" s="4" t="s">
        <v>24</v>
      </c>
      <c r="J162" s="4">
        <v>45.0</v>
      </c>
      <c r="K162" s="4" t="str">
        <f t="shared" si="1"/>
        <v>above</v>
      </c>
      <c r="L162" s="4" t="str">
        <f t="shared" si="2"/>
        <v>Good</v>
      </c>
      <c r="M162" s="4" t="str">
        <f t="shared" si="3"/>
        <v>No</v>
      </c>
      <c r="N162" s="4" t="str">
        <f t="shared" si="4"/>
        <v>No</v>
      </c>
      <c r="O162" s="4" t="str">
        <f t="shared" si="5"/>
        <v>Yes</v>
      </c>
      <c r="P162" s="4">
        <f t="shared" si="6"/>
        <v>65012</v>
      </c>
    </row>
    <row r="163" ht="14.25" customHeight="1">
      <c r="A163" s="4">
        <v>162.0</v>
      </c>
      <c r="B163" s="4" t="s">
        <v>186</v>
      </c>
      <c r="C163" s="4">
        <v>38.0</v>
      </c>
      <c r="D163" s="4" t="s">
        <v>17</v>
      </c>
      <c r="E163" s="4" t="s">
        <v>35</v>
      </c>
      <c r="F163" s="4">
        <v>48827.0</v>
      </c>
      <c r="G163" s="5">
        <v>44043.0</v>
      </c>
      <c r="H163" s="4">
        <v>23493.0</v>
      </c>
      <c r="I163" s="4" t="s">
        <v>19</v>
      </c>
      <c r="J163" s="4">
        <v>48.0</v>
      </c>
      <c r="K163" s="4" t="str">
        <f t="shared" si="1"/>
        <v>below</v>
      </c>
      <c r="L163" s="4" t="str">
        <f t="shared" si="2"/>
        <v>Good</v>
      </c>
      <c r="M163" s="4" t="str">
        <f t="shared" si="3"/>
        <v>No</v>
      </c>
      <c r="N163" s="4" t="str">
        <f t="shared" si="4"/>
        <v>No</v>
      </c>
      <c r="O163" s="4" t="str">
        <f t="shared" si="5"/>
        <v>No</v>
      </c>
      <c r="P163" s="4">
        <f t="shared" si="6"/>
        <v>77402</v>
      </c>
    </row>
    <row r="164" ht="14.25" customHeight="1">
      <c r="A164" s="4">
        <v>163.0</v>
      </c>
      <c r="B164" s="4" t="s">
        <v>187</v>
      </c>
      <c r="C164" s="4">
        <v>59.0</v>
      </c>
      <c r="D164" s="4" t="s">
        <v>17</v>
      </c>
      <c r="E164" s="4" t="s">
        <v>35</v>
      </c>
      <c r="F164" s="4">
        <v>39475.0</v>
      </c>
      <c r="G164" s="5">
        <v>43958.0</v>
      </c>
      <c r="H164" s="4">
        <v>32807.0</v>
      </c>
      <c r="I164" s="4" t="s">
        <v>27</v>
      </c>
      <c r="J164" s="4">
        <v>56.0</v>
      </c>
      <c r="K164" s="4" t="str">
        <f t="shared" si="1"/>
        <v>below</v>
      </c>
      <c r="L164" s="4" t="str">
        <f t="shared" si="2"/>
        <v>Excellent</v>
      </c>
      <c r="M164" s="4" t="str">
        <f t="shared" si="3"/>
        <v>No</v>
      </c>
      <c r="N164" s="4" t="str">
        <f t="shared" si="4"/>
        <v>No</v>
      </c>
      <c r="O164" s="4" t="str">
        <f t="shared" si="5"/>
        <v>No</v>
      </c>
      <c r="P164" s="4">
        <f t="shared" si="6"/>
        <v>48827</v>
      </c>
    </row>
    <row r="165" ht="14.25" customHeight="1">
      <c r="A165" s="4">
        <v>164.0</v>
      </c>
      <c r="B165" s="4" t="s">
        <v>188</v>
      </c>
      <c r="C165" s="4">
        <v>53.0</v>
      </c>
      <c r="D165" s="4" t="s">
        <v>21</v>
      </c>
      <c r="E165" s="4" t="s">
        <v>18</v>
      </c>
      <c r="F165" s="4">
        <v>33511.0</v>
      </c>
      <c r="G165" s="5">
        <v>45098.0</v>
      </c>
      <c r="H165" s="4">
        <v>39643.0</v>
      </c>
      <c r="I165" s="4" t="s">
        <v>24</v>
      </c>
      <c r="J165" s="4">
        <v>20.0</v>
      </c>
      <c r="K165" s="4" t="str">
        <f t="shared" si="1"/>
        <v>below</v>
      </c>
      <c r="L165" s="4" t="str">
        <f t="shared" si="2"/>
        <v>Poor</v>
      </c>
      <c r="M165" s="4" t="str">
        <f t="shared" si="3"/>
        <v>No</v>
      </c>
      <c r="N165" s="4" t="str">
        <f t="shared" si="4"/>
        <v>No</v>
      </c>
      <c r="O165" s="4" t="str">
        <f t="shared" si="5"/>
        <v>Yes</v>
      </c>
      <c r="P165" s="4">
        <f t="shared" si="6"/>
        <v>39475</v>
      </c>
    </row>
    <row r="166" ht="14.25" customHeight="1">
      <c r="A166" s="4">
        <v>165.0</v>
      </c>
      <c r="B166" s="4" t="s">
        <v>189</v>
      </c>
      <c r="C166" s="4">
        <v>40.0</v>
      </c>
      <c r="D166" s="4" t="s">
        <v>21</v>
      </c>
      <c r="E166" s="4" t="s">
        <v>23</v>
      </c>
      <c r="F166" s="4">
        <v>53198.0</v>
      </c>
      <c r="G166" s="5">
        <v>43234.0</v>
      </c>
      <c r="H166" s="4">
        <v>18370.0</v>
      </c>
      <c r="I166" s="4" t="s">
        <v>29</v>
      </c>
      <c r="J166" s="4">
        <v>31.0</v>
      </c>
      <c r="K166" s="4" t="str">
        <f t="shared" si="1"/>
        <v>above</v>
      </c>
      <c r="L166" s="4" t="str">
        <f t="shared" si="2"/>
        <v>Average</v>
      </c>
      <c r="M166" s="4" t="str">
        <f t="shared" si="3"/>
        <v>No</v>
      </c>
      <c r="N166" s="4" t="str">
        <f t="shared" si="4"/>
        <v>No</v>
      </c>
      <c r="O166" s="4" t="str">
        <f t="shared" si="5"/>
        <v>Yes</v>
      </c>
      <c r="P166" s="4">
        <f t="shared" si="6"/>
        <v>33511</v>
      </c>
    </row>
    <row r="167" ht="14.25" customHeight="1">
      <c r="A167" s="4">
        <v>166.0</v>
      </c>
      <c r="B167" s="4" t="s">
        <v>190</v>
      </c>
      <c r="C167" s="4">
        <v>38.0</v>
      </c>
      <c r="D167" s="4" t="s">
        <v>21</v>
      </c>
      <c r="E167" s="4" t="s">
        <v>26</v>
      </c>
      <c r="F167" s="4">
        <v>78013.0</v>
      </c>
      <c r="G167" s="5">
        <v>45483.0</v>
      </c>
      <c r="H167" s="4">
        <v>20000.0</v>
      </c>
      <c r="I167" s="4" t="s">
        <v>24</v>
      </c>
      <c r="J167" s="4">
        <v>38.0</v>
      </c>
      <c r="K167" s="4" t="str">
        <f t="shared" si="1"/>
        <v>above</v>
      </c>
      <c r="L167" s="4" t="str">
        <f t="shared" si="2"/>
        <v>Average</v>
      </c>
      <c r="M167" s="4" t="str">
        <f t="shared" si="3"/>
        <v>No</v>
      </c>
      <c r="N167" s="4" t="str">
        <f t="shared" si="4"/>
        <v>No</v>
      </c>
      <c r="O167" s="4" t="str">
        <f t="shared" si="5"/>
        <v>Yes</v>
      </c>
      <c r="P167" s="4">
        <f t="shared" si="6"/>
        <v>53198</v>
      </c>
    </row>
    <row r="168" ht="14.25" customHeight="1">
      <c r="A168" s="4">
        <v>167.0</v>
      </c>
      <c r="B168" s="4" t="s">
        <v>191</v>
      </c>
      <c r="C168" s="4">
        <v>42.0</v>
      </c>
      <c r="D168" s="4" t="s">
        <v>21</v>
      </c>
      <c r="E168" s="4" t="s">
        <v>18</v>
      </c>
      <c r="F168" s="4">
        <v>58229.0</v>
      </c>
      <c r="G168" s="5">
        <v>43715.0</v>
      </c>
      <c r="H168" s="4">
        <v>35960.0</v>
      </c>
      <c r="I168" s="4" t="s">
        <v>29</v>
      </c>
      <c r="J168" s="4">
        <v>39.0</v>
      </c>
      <c r="K168" s="4" t="str">
        <f t="shared" si="1"/>
        <v>above</v>
      </c>
      <c r="L168" s="4" t="str">
        <f t="shared" si="2"/>
        <v>Average</v>
      </c>
      <c r="M168" s="4" t="str">
        <f t="shared" si="3"/>
        <v>No</v>
      </c>
      <c r="N168" s="4" t="str">
        <f t="shared" si="4"/>
        <v>No</v>
      </c>
      <c r="O168" s="4" t="str">
        <f t="shared" si="5"/>
        <v>Yes</v>
      </c>
      <c r="P168" s="4">
        <f t="shared" si="6"/>
        <v>78013</v>
      </c>
    </row>
    <row r="169" ht="14.25" customHeight="1">
      <c r="A169" s="4">
        <v>168.0</v>
      </c>
      <c r="B169" s="4" t="s">
        <v>192</v>
      </c>
      <c r="C169" s="4">
        <v>35.0</v>
      </c>
      <c r="D169" s="4" t="s">
        <v>21</v>
      </c>
      <c r="E169" s="4" t="s">
        <v>23</v>
      </c>
      <c r="F169" s="4">
        <v>43487.0</v>
      </c>
      <c r="G169" s="5">
        <v>42392.0</v>
      </c>
      <c r="H169" s="4">
        <v>31341.0</v>
      </c>
      <c r="I169" s="4" t="s">
        <v>27</v>
      </c>
      <c r="J169" s="4">
        <v>36.0</v>
      </c>
      <c r="K169" s="4" t="str">
        <f t="shared" si="1"/>
        <v>below</v>
      </c>
      <c r="L169" s="4" t="str">
        <f t="shared" si="2"/>
        <v>Average</v>
      </c>
      <c r="M169" s="4" t="str">
        <f t="shared" si="3"/>
        <v>No</v>
      </c>
      <c r="N169" s="4" t="str">
        <f t="shared" si="4"/>
        <v>No</v>
      </c>
      <c r="O169" s="4" t="str">
        <f t="shared" si="5"/>
        <v>Yes</v>
      </c>
      <c r="P169" s="4">
        <f t="shared" si="6"/>
        <v>58229</v>
      </c>
    </row>
    <row r="170" ht="14.25" customHeight="1">
      <c r="A170" s="4">
        <v>169.0</v>
      </c>
      <c r="B170" s="4" t="s">
        <v>193</v>
      </c>
      <c r="C170" s="4">
        <v>50.0</v>
      </c>
      <c r="D170" s="4" t="s">
        <v>21</v>
      </c>
      <c r="E170" s="4" t="s">
        <v>23</v>
      </c>
      <c r="F170" s="4">
        <v>66075.0</v>
      </c>
      <c r="G170" s="5">
        <v>42872.0</v>
      </c>
      <c r="H170" s="4">
        <v>13992.0</v>
      </c>
      <c r="I170" s="4" t="s">
        <v>19</v>
      </c>
      <c r="J170" s="4">
        <v>42.0</v>
      </c>
      <c r="K170" s="4" t="str">
        <f t="shared" si="1"/>
        <v>above</v>
      </c>
      <c r="L170" s="4" t="str">
        <f t="shared" si="2"/>
        <v>Good</v>
      </c>
      <c r="M170" s="4" t="str">
        <f t="shared" si="3"/>
        <v>No</v>
      </c>
      <c r="N170" s="4" t="str">
        <f t="shared" si="4"/>
        <v>No</v>
      </c>
      <c r="O170" s="4" t="str">
        <f t="shared" si="5"/>
        <v>Yes</v>
      </c>
      <c r="P170" s="4">
        <f t="shared" si="6"/>
        <v>43487</v>
      </c>
    </row>
    <row r="171" ht="14.25" customHeight="1">
      <c r="A171" s="4">
        <v>170.0</v>
      </c>
      <c r="B171" s="4" t="s">
        <v>194</v>
      </c>
      <c r="C171" s="4">
        <v>40.0</v>
      </c>
      <c r="D171" s="4" t="s">
        <v>21</v>
      </c>
      <c r="E171" s="4" t="s">
        <v>26</v>
      </c>
      <c r="F171" s="4">
        <v>75366.0</v>
      </c>
      <c r="G171" s="5">
        <v>42623.0</v>
      </c>
      <c r="H171" s="4">
        <v>36286.0</v>
      </c>
      <c r="I171" s="4" t="s">
        <v>24</v>
      </c>
      <c r="J171" s="4">
        <v>35.0</v>
      </c>
      <c r="K171" s="4" t="str">
        <f t="shared" si="1"/>
        <v>above</v>
      </c>
      <c r="L171" s="4" t="str">
        <f t="shared" si="2"/>
        <v>Average</v>
      </c>
      <c r="M171" s="4" t="str">
        <f t="shared" si="3"/>
        <v>No</v>
      </c>
      <c r="N171" s="4" t="str">
        <f t="shared" si="4"/>
        <v>No</v>
      </c>
      <c r="O171" s="4" t="str">
        <f t="shared" si="5"/>
        <v>Yes</v>
      </c>
      <c r="P171" s="4">
        <f t="shared" si="6"/>
        <v>66075</v>
      </c>
    </row>
    <row r="172" ht="14.25" customHeight="1">
      <c r="A172" s="4">
        <v>171.0</v>
      </c>
      <c r="B172" s="4" t="s">
        <v>195</v>
      </c>
      <c r="C172" s="4">
        <v>41.0</v>
      </c>
      <c r="D172" s="4" t="s">
        <v>17</v>
      </c>
      <c r="E172" s="4" t="s">
        <v>26</v>
      </c>
      <c r="F172" s="4">
        <v>39006.0</v>
      </c>
      <c r="G172" s="5">
        <v>43661.0</v>
      </c>
      <c r="H172" s="4">
        <v>39466.0</v>
      </c>
      <c r="I172" s="4" t="s">
        <v>27</v>
      </c>
      <c r="J172" s="4">
        <v>40.0</v>
      </c>
      <c r="K172" s="4" t="str">
        <f t="shared" si="1"/>
        <v>below</v>
      </c>
      <c r="L172" s="4" t="str">
        <f t="shared" si="2"/>
        <v>Good</v>
      </c>
      <c r="M172" s="4" t="str">
        <f t="shared" si="3"/>
        <v>No</v>
      </c>
      <c r="N172" s="4" t="str">
        <f t="shared" si="4"/>
        <v>No</v>
      </c>
      <c r="O172" s="4" t="str">
        <f t="shared" si="5"/>
        <v>Yes</v>
      </c>
      <c r="P172" s="4">
        <f t="shared" si="6"/>
        <v>75366</v>
      </c>
    </row>
    <row r="173" ht="14.25" customHeight="1">
      <c r="A173" s="4">
        <v>172.0</v>
      </c>
      <c r="B173" s="4" t="s">
        <v>196</v>
      </c>
      <c r="C173" s="4">
        <v>40.0</v>
      </c>
      <c r="D173" s="4" t="s">
        <v>17</v>
      </c>
      <c r="E173" s="4" t="s">
        <v>35</v>
      </c>
      <c r="F173" s="4">
        <v>51182.0</v>
      </c>
      <c r="G173" s="5">
        <v>45187.0</v>
      </c>
      <c r="H173" s="4">
        <v>10283.0</v>
      </c>
      <c r="I173" s="4" t="s">
        <v>19</v>
      </c>
      <c r="J173" s="4">
        <v>27.0</v>
      </c>
      <c r="K173" s="4" t="str">
        <f t="shared" si="1"/>
        <v>above</v>
      </c>
      <c r="L173" s="4" t="str">
        <f t="shared" si="2"/>
        <v>Poor</v>
      </c>
      <c r="M173" s="4" t="str">
        <f t="shared" si="3"/>
        <v>No</v>
      </c>
      <c r="N173" s="4" t="str">
        <f t="shared" si="4"/>
        <v>No</v>
      </c>
      <c r="O173" s="4" t="str">
        <f t="shared" si="5"/>
        <v>No</v>
      </c>
      <c r="P173" s="4">
        <f t="shared" si="6"/>
        <v>39006</v>
      </c>
    </row>
    <row r="174" ht="14.25" customHeight="1">
      <c r="A174" s="4">
        <v>173.0</v>
      </c>
      <c r="B174" s="4" t="s">
        <v>197</v>
      </c>
      <c r="C174" s="4">
        <v>43.0</v>
      </c>
      <c r="D174" s="4" t="s">
        <v>21</v>
      </c>
      <c r="E174" s="4" t="s">
        <v>18</v>
      </c>
      <c r="F174" s="4">
        <v>67044.0</v>
      </c>
      <c r="G174" s="5">
        <v>42291.0</v>
      </c>
      <c r="H174" s="4">
        <v>36781.0</v>
      </c>
      <c r="I174" s="4" t="s">
        <v>27</v>
      </c>
      <c r="J174" s="4">
        <v>40.0</v>
      </c>
      <c r="K174" s="4" t="str">
        <f t="shared" si="1"/>
        <v>above</v>
      </c>
      <c r="L174" s="4" t="str">
        <f t="shared" si="2"/>
        <v>Good</v>
      </c>
      <c r="M174" s="4" t="str">
        <f t="shared" si="3"/>
        <v>No</v>
      </c>
      <c r="N174" s="4" t="str">
        <f t="shared" si="4"/>
        <v>Yes</v>
      </c>
      <c r="O174" s="4" t="str">
        <f t="shared" si="5"/>
        <v>Yes</v>
      </c>
      <c r="P174" s="4">
        <f t="shared" si="6"/>
        <v>51182</v>
      </c>
    </row>
    <row r="175" ht="14.25" customHeight="1">
      <c r="A175" s="4">
        <v>174.0</v>
      </c>
      <c r="B175" s="4" t="s">
        <v>198</v>
      </c>
      <c r="C175" s="4">
        <v>57.0</v>
      </c>
      <c r="D175" s="4" t="s">
        <v>17</v>
      </c>
      <c r="E175" s="4" t="s">
        <v>35</v>
      </c>
      <c r="F175" s="4">
        <v>64841.0</v>
      </c>
      <c r="G175" s="5">
        <v>44383.0</v>
      </c>
      <c r="H175" s="4">
        <v>35393.0</v>
      </c>
      <c r="I175" s="4" t="s">
        <v>27</v>
      </c>
      <c r="J175" s="4">
        <v>34.0</v>
      </c>
      <c r="K175" s="4" t="str">
        <f t="shared" si="1"/>
        <v>above</v>
      </c>
      <c r="L175" s="4" t="str">
        <f t="shared" si="2"/>
        <v>Average</v>
      </c>
      <c r="M175" s="4" t="str">
        <f t="shared" si="3"/>
        <v>No</v>
      </c>
      <c r="N175" s="4" t="str">
        <f t="shared" si="4"/>
        <v>No</v>
      </c>
      <c r="O175" s="4" t="str">
        <f t="shared" si="5"/>
        <v>No</v>
      </c>
      <c r="P175" s="4">
        <f t="shared" si="6"/>
        <v>67044</v>
      </c>
    </row>
    <row r="176" ht="14.25" customHeight="1">
      <c r="A176" s="4">
        <v>175.0</v>
      </c>
      <c r="B176" s="4" t="s">
        <v>199</v>
      </c>
      <c r="C176" s="4">
        <v>20.0</v>
      </c>
      <c r="D176" s="4" t="s">
        <v>17</v>
      </c>
      <c r="E176" s="4" t="s">
        <v>7</v>
      </c>
      <c r="F176" s="4">
        <v>72477.0</v>
      </c>
      <c r="G176" s="5">
        <v>44384.0</v>
      </c>
      <c r="H176" s="4">
        <v>10726.0</v>
      </c>
      <c r="I176" s="4" t="s">
        <v>24</v>
      </c>
      <c r="J176" s="4">
        <v>58.0</v>
      </c>
      <c r="K176" s="4" t="str">
        <f t="shared" si="1"/>
        <v>above</v>
      </c>
      <c r="L176" s="4" t="str">
        <f t="shared" si="2"/>
        <v>Excellent</v>
      </c>
      <c r="M176" s="4" t="str">
        <f t="shared" si="3"/>
        <v>No</v>
      </c>
      <c r="N176" s="4" t="str">
        <f t="shared" si="4"/>
        <v>No</v>
      </c>
      <c r="O176" s="4" t="str">
        <f t="shared" si="5"/>
        <v>Yes</v>
      </c>
      <c r="P176" s="4">
        <f t="shared" si="6"/>
        <v>64841</v>
      </c>
    </row>
    <row r="177" ht="14.25" customHeight="1">
      <c r="A177" s="4">
        <v>176.0</v>
      </c>
      <c r="B177" s="4" t="s">
        <v>200</v>
      </c>
      <c r="C177" s="4">
        <v>51.0</v>
      </c>
      <c r="D177" s="4" t="s">
        <v>17</v>
      </c>
      <c r="E177" s="4" t="s">
        <v>7</v>
      </c>
      <c r="F177" s="4">
        <v>35473.0</v>
      </c>
      <c r="G177" s="5">
        <v>45052.0</v>
      </c>
      <c r="H177" s="4">
        <v>22612.0</v>
      </c>
      <c r="I177" s="4" t="s">
        <v>27</v>
      </c>
      <c r="J177" s="4">
        <v>25.0</v>
      </c>
      <c r="K177" s="4" t="str">
        <f t="shared" si="1"/>
        <v>below</v>
      </c>
      <c r="L177" s="4" t="str">
        <f t="shared" si="2"/>
        <v>Poor</v>
      </c>
      <c r="M177" s="4" t="str">
        <f t="shared" si="3"/>
        <v>No</v>
      </c>
      <c r="N177" s="4" t="str">
        <f t="shared" si="4"/>
        <v>No</v>
      </c>
      <c r="O177" s="4" t="str">
        <f t="shared" si="5"/>
        <v>Yes</v>
      </c>
      <c r="P177" s="4">
        <f t="shared" si="6"/>
        <v>72477</v>
      </c>
    </row>
    <row r="178" ht="14.25" customHeight="1">
      <c r="A178" s="4">
        <v>177.0</v>
      </c>
      <c r="B178" s="4" t="s">
        <v>201</v>
      </c>
      <c r="C178" s="4">
        <v>43.0</v>
      </c>
      <c r="D178" s="4" t="s">
        <v>17</v>
      </c>
      <c r="E178" s="4" t="s">
        <v>26</v>
      </c>
      <c r="F178" s="4">
        <v>35951.0</v>
      </c>
      <c r="G178" s="5">
        <v>42437.0</v>
      </c>
      <c r="H178" s="4">
        <v>17614.0</v>
      </c>
      <c r="I178" s="4" t="s">
        <v>29</v>
      </c>
      <c r="J178" s="4">
        <v>52.0</v>
      </c>
      <c r="K178" s="4" t="str">
        <f t="shared" si="1"/>
        <v>below</v>
      </c>
      <c r="L178" s="4" t="str">
        <f t="shared" si="2"/>
        <v>Excellent</v>
      </c>
      <c r="M178" s="4" t="str">
        <f t="shared" si="3"/>
        <v>No</v>
      </c>
      <c r="N178" s="4" t="str">
        <f t="shared" si="4"/>
        <v>No</v>
      </c>
      <c r="O178" s="4" t="str">
        <f t="shared" si="5"/>
        <v>Yes</v>
      </c>
      <c r="P178" s="4">
        <f t="shared" si="6"/>
        <v>35473</v>
      </c>
    </row>
    <row r="179" ht="14.25" customHeight="1">
      <c r="A179" s="4">
        <v>178.0</v>
      </c>
      <c r="B179" s="4" t="s">
        <v>202</v>
      </c>
      <c r="C179" s="4">
        <v>22.0</v>
      </c>
      <c r="D179" s="4" t="s">
        <v>17</v>
      </c>
      <c r="E179" s="4" t="s">
        <v>35</v>
      </c>
      <c r="F179" s="4">
        <v>44599.0</v>
      </c>
      <c r="G179" s="5">
        <v>43945.0</v>
      </c>
      <c r="H179" s="4">
        <v>12888.0</v>
      </c>
      <c r="I179" s="4" t="s">
        <v>27</v>
      </c>
      <c r="J179" s="4">
        <v>25.0</v>
      </c>
      <c r="K179" s="4" t="str">
        <f t="shared" si="1"/>
        <v>below</v>
      </c>
      <c r="L179" s="4" t="str">
        <f t="shared" si="2"/>
        <v>Poor</v>
      </c>
      <c r="M179" s="4" t="str">
        <f t="shared" si="3"/>
        <v>No</v>
      </c>
      <c r="N179" s="4" t="str">
        <f t="shared" si="4"/>
        <v>No</v>
      </c>
      <c r="O179" s="4" t="str">
        <f t="shared" si="5"/>
        <v>No</v>
      </c>
      <c r="P179" s="4">
        <f t="shared" si="6"/>
        <v>35951</v>
      </c>
    </row>
    <row r="180" ht="14.25" customHeight="1">
      <c r="A180" s="4">
        <v>179.0</v>
      </c>
      <c r="B180" s="4" t="s">
        <v>203</v>
      </c>
      <c r="C180" s="4">
        <v>56.0</v>
      </c>
      <c r="D180" s="4" t="s">
        <v>21</v>
      </c>
      <c r="E180" s="4" t="s">
        <v>7</v>
      </c>
      <c r="F180" s="4">
        <v>34957.0</v>
      </c>
      <c r="G180" s="5">
        <v>44036.0</v>
      </c>
      <c r="H180" s="4">
        <v>33112.0</v>
      </c>
      <c r="I180" s="4" t="s">
        <v>29</v>
      </c>
      <c r="J180" s="4">
        <v>54.0</v>
      </c>
      <c r="K180" s="4" t="str">
        <f t="shared" si="1"/>
        <v>below</v>
      </c>
      <c r="L180" s="4" t="str">
        <f t="shared" si="2"/>
        <v>Excellent</v>
      </c>
      <c r="M180" s="4" t="str">
        <f t="shared" si="3"/>
        <v>No</v>
      </c>
      <c r="N180" s="4" t="str">
        <f t="shared" si="4"/>
        <v>No</v>
      </c>
      <c r="O180" s="4" t="str">
        <f t="shared" si="5"/>
        <v>Yes</v>
      </c>
      <c r="P180" s="4">
        <f t="shared" si="6"/>
        <v>44599</v>
      </c>
    </row>
    <row r="181" ht="14.25" customHeight="1">
      <c r="A181" s="4">
        <v>180.0</v>
      </c>
      <c r="B181" s="4" t="s">
        <v>204</v>
      </c>
      <c r="C181" s="4">
        <v>25.0</v>
      </c>
      <c r="D181" s="4" t="s">
        <v>21</v>
      </c>
      <c r="E181" s="4" t="s">
        <v>23</v>
      </c>
      <c r="F181" s="4">
        <v>42559.0</v>
      </c>
      <c r="G181" s="5">
        <v>44090.0</v>
      </c>
      <c r="H181" s="4">
        <v>20838.0</v>
      </c>
      <c r="I181" s="4" t="s">
        <v>29</v>
      </c>
      <c r="J181" s="4">
        <v>45.0</v>
      </c>
      <c r="K181" s="4" t="str">
        <f t="shared" si="1"/>
        <v>below</v>
      </c>
      <c r="L181" s="4" t="str">
        <f t="shared" si="2"/>
        <v>Good</v>
      </c>
      <c r="M181" s="4" t="str">
        <f t="shared" si="3"/>
        <v>No</v>
      </c>
      <c r="N181" s="4" t="str">
        <f t="shared" si="4"/>
        <v>No</v>
      </c>
      <c r="O181" s="4" t="str">
        <f t="shared" si="5"/>
        <v>Yes</v>
      </c>
      <c r="P181" s="4">
        <f t="shared" si="6"/>
        <v>34957</v>
      </c>
    </row>
    <row r="182" ht="14.25" customHeight="1">
      <c r="A182" s="4">
        <v>181.0</v>
      </c>
      <c r="B182" s="4" t="s">
        <v>205</v>
      </c>
      <c r="C182" s="4">
        <v>34.0</v>
      </c>
      <c r="D182" s="4" t="s">
        <v>17</v>
      </c>
      <c r="E182" s="4" t="s">
        <v>18</v>
      </c>
      <c r="F182" s="4">
        <v>56023.0</v>
      </c>
      <c r="G182" s="5">
        <v>42913.0</v>
      </c>
      <c r="H182" s="4">
        <v>18735.0</v>
      </c>
      <c r="I182" s="4" t="s">
        <v>24</v>
      </c>
      <c r="J182" s="4">
        <v>46.0</v>
      </c>
      <c r="K182" s="4" t="str">
        <f t="shared" si="1"/>
        <v>above</v>
      </c>
      <c r="L182" s="4" t="str">
        <f t="shared" si="2"/>
        <v>Good</v>
      </c>
      <c r="M182" s="4" t="str">
        <f t="shared" si="3"/>
        <v>No</v>
      </c>
      <c r="N182" s="4" t="str">
        <f t="shared" si="4"/>
        <v>No</v>
      </c>
      <c r="O182" s="4" t="str">
        <f t="shared" si="5"/>
        <v>Yes</v>
      </c>
      <c r="P182" s="4">
        <f t="shared" si="6"/>
        <v>42559</v>
      </c>
    </row>
    <row r="183" ht="14.25" customHeight="1">
      <c r="A183" s="4">
        <v>182.0</v>
      </c>
      <c r="B183" s="4" t="s">
        <v>206</v>
      </c>
      <c r="C183" s="4">
        <v>58.0</v>
      </c>
      <c r="D183" s="4" t="s">
        <v>21</v>
      </c>
      <c r="E183" s="4" t="s">
        <v>18</v>
      </c>
      <c r="F183" s="4">
        <v>44123.0</v>
      </c>
      <c r="G183" s="5">
        <v>43247.0</v>
      </c>
      <c r="H183" s="4">
        <v>39503.0</v>
      </c>
      <c r="I183" s="4" t="s">
        <v>19</v>
      </c>
      <c r="J183" s="4">
        <v>27.0</v>
      </c>
      <c r="K183" s="4" t="str">
        <f t="shared" si="1"/>
        <v>below</v>
      </c>
      <c r="L183" s="4" t="str">
        <f t="shared" si="2"/>
        <v>Poor</v>
      </c>
      <c r="M183" s="4" t="str">
        <f t="shared" si="3"/>
        <v>No</v>
      </c>
      <c r="N183" s="4" t="str">
        <f t="shared" si="4"/>
        <v>No</v>
      </c>
      <c r="O183" s="4" t="str">
        <f t="shared" si="5"/>
        <v>Yes</v>
      </c>
      <c r="P183" s="4">
        <f t="shared" si="6"/>
        <v>56023</v>
      </c>
    </row>
    <row r="184" ht="14.25" customHeight="1">
      <c r="A184" s="4">
        <v>183.0</v>
      </c>
      <c r="B184" s="4" t="s">
        <v>207</v>
      </c>
      <c r="C184" s="4">
        <v>41.0</v>
      </c>
      <c r="D184" s="4" t="s">
        <v>21</v>
      </c>
      <c r="E184" s="4" t="s">
        <v>18</v>
      </c>
      <c r="F184" s="4">
        <v>31425.0</v>
      </c>
      <c r="G184" s="5">
        <v>44189.0</v>
      </c>
      <c r="H184" s="4">
        <v>15952.0</v>
      </c>
      <c r="I184" s="4" t="s">
        <v>24</v>
      </c>
      <c r="J184" s="4">
        <v>20.0</v>
      </c>
      <c r="K184" s="4" t="str">
        <f t="shared" si="1"/>
        <v>below</v>
      </c>
      <c r="L184" s="4" t="str">
        <f t="shared" si="2"/>
        <v>Poor</v>
      </c>
      <c r="M184" s="4" t="str">
        <f t="shared" si="3"/>
        <v>No</v>
      </c>
      <c r="N184" s="4" t="str">
        <f t="shared" si="4"/>
        <v>No</v>
      </c>
      <c r="O184" s="4" t="str">
        <f t="shared" si="5"/>
        <v>Yes</v>
      </c>
      <c r="P184" s="4">
        <f t="shared" si="6"/>
        <v>44123</v>
      </c>
    </row>
    <row r="185" ht="14.25" customHeight="1">
      <c r="A185" s="4">
        <v>184.0</v>
      </c>
      <c r="B185" s="4" t="s">
        <v>208</v>
      </c>
      <c r="C185" s="4">
        <v>49.0</v>
      </c>
      <c r="D185" s="4" t="s">
        <v>17</v>
      </c>
      <c r="E185" s="4" t="s">
        <v>23</v>
      </c>
      <c r="F185" s="4">
        <v>77111.0</v>
      </c>
      <c r="G185" s="5">
        <v>44241.0</v>
      </c>
      <c r="H185" s="4">
        <v>13838.0</v>
      </c>
      <c r="I185" s="4" t="s">
        <v>19</v>
      </c>
      <c r="J185" s="4">
        <v>22.0</v>
      </c>
      <c r="K185" s="4" t="str">
        <f t="shared" si="1"/>
        <v>above</v>
      </c>
      <c r="L185" s="4" t="str">
        <f t="shared" si="2"/>
        <v>Poor</v>
      </c>
      <c r="M185" s="4" t="str">
        <f t="shared" si="3"/>
        <v>No</v>
      </c>
      <c r="N185" s="4" t="str">
        <f t="shared" si="4"/>
        <v>No</v>
      </c>
      <c r="O185" s="4" t="str">
        <f t="shared" si="5"/>
        <v>Yes</v>
      </c>
      <c r="P185" s="4">
        <f t="shared" si="6"/>
        <v>31425</v>
      </c>
    </row>
    <row r="186" ht="14.25" customHeight="1">
      <c r="A186" s="4">
        <v>185.0</v>
      </c>
      <c r="B186" s="4" t="s">
        <v>209</v>
      </c>
      <c r="C186" s="4">
        <v>50.0</v>
      </c>
      <c r="D186" s="4" t="s">
        <v>17</v>
      </c>
      <c r="E186" s="4" t="s">
        <v>18</v>
      </c>
      <c r="F186" s="4">
        <v>49236.0</v>
      </c>
      <c r="G186" s="5">
        <v>43446.0</v>
      </c>
      <c r="H186" s="4">
        <v>16487.0</v>
      </c>
      <c r="I186" s="4" t="s">
        <v>19</v>
      </c>
      <c r="J186" s="4">
        <v>50.0</v>
      </c>
      <c r="K186" s="4" t="str">
        <f t="shared" si="1"/>
        <v>below</v>
      </c>
      <c r="L186" s="4" t="str">
        <f t="shared" si="2"/>
        <v>Excellent</v>
      </c>
      <c r="M186" s="4" t="str">
        <f t="shared" si="3"/>
        <v>No</v>
      </c>
      <c r="N186" s="4" t="str">
        <f t="shared" si="4"/>
        <v>No</v>
      </c>
      <c r="O186" s="4" t="str">
        <f t="shared" si="5"/>
        <v>Yes</v>
      </c>
      <c r="P186" s="4">
        <f t="shared" si="6"/>
        <v>77111</v>
      </c>
    </row>
    <row r="187" ht="14.25" customHeight="1">
      <c r="A187" s="4">
        <v>186.0</v>
      </c>
      <c r="B187" s="4" t="s">
        <v>210</v>
      </c>
      <c r="C187" s="4">
        <v>37.0</v>
      </c>
      <c r="D187" s="4" t="s">
        <v>17</v>
      </c>
      <c r="E187" s="4" t="s">
        <v>26</v>
      </c>
      <c r="F187" s="4">
        <v>73975.0</v>
      </c>
      <c r="G187" s="5">
        <v>42345.0</v>
      </c>
      <c r="H187" s="4">
        <v>27092.0</v>
      </c>
      <c r="I187" s="4" t="s">
        <v>24</v>
      </c>
      <c r="J187" s="4">
        <v>39.0</v>
      </c>
      <c r="K187" s="4" t="str">
        <f t="shared" si="1"/>
        <v>above</v>
      </c>
      <c r="L187" s="4" t="str">
        <f t="shared" si="2"/>
        <v>Average</v>
      </c>
      <c r="M187" s="4" t="str">
        <f t="shared" si="3"/>
        <v>No</v>
      </c>
      <c r="N187" s="4" t="str">
        <f t="shared" si="4"/>
        <v>No</v>
      </c>
      <c r="O187" s="4" t="str">
        <f t="shared" si="5"/>
        <v>Yes</v>
      </c>
      <c r="P187" s="4">
        <f t="shared" si="6"/>
        <v>49236</v>
      </c>
    </row>
    <row r="188" ht="14.25" customHeight="1">
      <c r="A188" s="4">
        <v>187.0</v>
      </c>
      <c r="B188" s="4" t="s">
        <v>211</v>
      </c>
      <c r="C188" s="4">
        <v>42.0</v>
      </c>
      <c r="D188" s="4" t="s">
        <v>21</v>
      </c>
      <c r="E188" s="4" t="s">
        <v>23</v>
      </c>
      <c r="F188" s="4">
        <v>56023.0</v>
      </c>
      <c r="G188" s="5">
        <v>43217.0</v>
      </c>
      <c r="H188" s="4">
        <v>12903.0</v>
      </c>
      <c r="I188" s="4" t="s">
        <v>27</v>
      </c>
      <c r="J188" s="4">
        <v>48.0</v>
      </c>
      <c r="K188" s="4" t="str">
        <f t="shared" si="1"/>
        <v>above</v>
      </c>
      <c r="L188" s="4" t="str">
        <f t="shared" si="2"/>
        <v>Good</v>
      </c>
      <c r="M188" s="4" t="str">
        <f t="shared" si="3"/>
        <v>No</v>
      </c>
      <c r="N188" s="4" t="str">
        <f t="shared" si="4"/>
        <v>No</v>
      </c>
      <c r="O188" s="4" t="str">
        <f t="shared" si="5"/>
        <v>Yes</v>
      </c>
      <c r="P188" s="4">
        <f t="shared" si="6"/>
        <v>73975</v>
      </c>
    </row>
    <row r="189" ht="14.25" customHeight="1">
      <c r="A189" s="4">
        <v>188.0</v>
      </c>
      <c r="B189" s="4" t="s">
        <v>212</v>
      </c>
      <c r="C189" s="4">
        <v>45.0</v>
      </c>
      <c r="D189" s="4" t="s">
        <v>21</v>
      </c>
      <c r="E189" s="4" t="s">
        <v>23</v>
      </c>
      <c r="F189" s="4">
        <v>41548.0</v>
      </c>
      <c r="G189" s="5">
        <v>44115.0</v>
      </c>
      <c r="H189" s="4">
        <v>37035.0</v>
      </c>
      <c r="I189" s="4" t="s">
        <v>19</v>
      </c>
      <c r="J189" s="4">
        <v>26.0</v>
      </c>
      <c r="K189" s="4" t="str">
        <f t="shared" si="1"/>
        <v>below</v>
      </c>
      <c r="L189" s="4" t="str">
        <f t="shared" si="2"/>
        <v>Poor</v>
      </c>
      <c r="M189" s="4" t="str">
        <f t="shared" si="3"/>
        <v>Yes</v>
      </c>
      <c r="N189" s="4" t="str">
        <f t="shared" si="4"/>
        <v>No</v>
      </c>
      <c r="O189" s="4" t="str">
        <f t="shared" si="5"/>
        <v>Yes</v>
      </c>
      <c r="P189" s="4">
        <f t="shared" si="6"/>
        <v>56023</v>
      </c>
    </row>
    <row r="190" ht="14.25" customHeight="1">
      <c r="A190" s="4">
        <v>189.0</v>
      </c>
      <c r="B190" s="4" t="s">
        <v>213</v>
      </c>
      <c r="C190" s="4">
        <v>52.0</v>
      </c>
      <c r="D190" s="4" t="s">
        <v>17</v>
      </c>
      <c r="E190" s="4" t="s">
        <v>23</v>
      </c>
      <c r="F190" s="4">
        <v>78838.0</v>
      </c>
      <c r="G190" s="5">
        <v>43071.0</v>
      </c>
      <c r="H190" s="4">
        <v>14615.0</v>
      </c>
      <c r="I190" s="4" t="s">
        <v>24</v>
      </c>
      <c r="J190" s="4">
        <v>28.0</v>
      </c>
      <c r="K190" s="4" t="str">
        <f t="shared" si="1"/>
        <v>above</v>
      </c>
      <c r="L190" s="4" t="str">
        <f t="shared" si="2"/>
        <v>Poor</v>
      </c>
      <c r="M190" s="4" t="str">
        <f t="shared" si="3"/>
        <v>No</v>
      </c>
      <c r="N190" s="4" t="str">
        <f t="shared" si="4"/>
        <v>No</v>
      </c>
      <c r="O190" s="4" t="str">
        <f t="shared" si="5"/>
        <v>Yes</v>
      </c>
      <c r="P190" s="4">
        <f t="shared" si="6"/>
        <v>41548</v>
      </c>
    </row>
    <row r="191" ht="14.25" customHeight="1">
      <c r="A191" s="4">
        <v>190.0</v>
      </c>
      <c r="B191" s="4" t="s">
        <v>214</v>
      </c>
      <c r="C191" s="4">
        <v>48.0</v>
      </c>
      <c r="D191" s="4" t="s">
        <v>17</v>
      </c>
      <c r="E191" s="4" t="s">
        <v>35</v>
      </c>
      <c r="F191" s="4">
        <v>37488.0</v>
      </c>
      <c r="G191" s="5">
        <v>43199.0</v>
      </c>
      <c r="H191" s="4">
        <v>29838.0</v>
      </c>
      <c r="I191" s="4" t="s">
        <v>27</v>
      </c>
      <c r="J191" s="4">
        <v>47.0</v>
      </c>
      <c r="K191" s="4" t="str">
        <f t="shared" si="1"/>
        <v>below</v>
      </c>
      <c r="L191" s="4" t="str">
        <f t="shared" si="2"/>
        <v>Good</v>
      </c>
      <c r="M191" s="4" t="str">
        <f t="shared" si="3"/>
        <v>No</v>
      </c>
      <c r="N191" s="4" t="str">
        <f t="shared" si="4"/>
        <v>No</v>
      </c>
      <c r="O191" s="4" t="str">
        <f t="shared" si="5"/>
        <v>No</v>
      </c>
      <c r="P191" s="4">
        <f t="shared" si="6"/>
        <v>78838</v>
      </c>
    </row>
    <row r="192" ht="14.25" customHeight="1">
      <c r="A192" s="4">
        <v>191.0</v>
      </c>
      <c r="B192" s="4" t="s">
        <v>215</v>
      </c>
      <c r="C192" s="4">
        <v>25.0</v>
      </c>
      <c r="D192" s="4" t="s">
        <v>21</v>
      </c>
      <c r="E192" s="4" t="s">
        <v>26</v>
      </c>
      <c r="F192" s="4">
        <v>37793.0</v>
      </c>
      <c r="G192" s="5">
        <v>45286.0</v>
      </c>
      <c r="H192" s="4">
        <v>17507.0</v>
      </c>
      <c r="I192" s="4" t="s">
        <v>29</v>
      </c>
      <c r="J192" s="4">
        <v>24.0</v>
      </c>
      <c r="K192" s="4" t="str">
        <f t="shared" si="1"/>
        <v>below</v>
      </c>
      <c r="L192" s="4" t="str">
        <f t="shared" si="2"/>
        <v>Poor</v>
      </c>
      <c r="M192" s="4" t="str">
        <f t="shared" si="3"/>
        <v>No</v>
      </c>
      <c r="N192" s="4" t="str">
        <f t="shared" si="4"/>
        <v>No</v>
      </c>
      <c r="O192" s="4" t="str">
        <f t="shared" si="5"/>
        <v>Yes</v>
      </c>
      <c r="P192" s="4">
        <f t="shared" si="6"/>
        <v>37488</v>
      </c>
    </row>
    <row r="193" ht="14.25" customHeight="1">
      <c r="A193" s="4">
        <v>192.0</v>
      </c>
      <c r="B193" s="4" t="s">
        <v>216</v>
      </c>
      <c r="C193" s="4">
        <v>49.0</v>
      </c>
      <c r="D193" s="4" t="s">
        <v>17</v>
      </c>
      <c r="E193" s="4" t="s">
        <v>18</v>
      </c>
      <c r="F193" s="4">
        <v>57691.0</v>
      </c>
      <c r="G193" s="5">
        <v>43914.0</v>
      </c>
      <c r="H193" s="4">
        <v>29163.0</v>
      </c>
      <c r="I193" s="4" t="s">
        <v>19</v>
      </c>
      <c r="J193" s="4">
        <v>43.0</v>
      </c>
      <c r="K193" s="4" t="str">
        <f t="shared" si="1"/>
        <v>above</v>
      </c>
      <c r="L193" s="4" t="str">
        <f t="shared" si="2"/>
        <v>Good</v>
      </c>
      <c r="M193" s="4" t="str">
        <f t="shared" si="3"/>
        <v>No</v>
      </c>
      <c r="N193" s="4" t="str">
        <f t="shared" si="4"/>
        <v>No</v>
      </c>
      <c r="O193" s="4" t="str">
        <f t="shared" si="5"/>
        <v>Yes</v>
      </c>
      <c r="P193" s="4">
        <f t="shared" si="6"/>
        <v>37793</v>
      </c>
    </row>
    <row r="194" ht="14.25" customHeight="1">
      <c r="A194" s="4">
        <v>193.0</v>
      </c>
      <c r="B194" s="4" t="s">
        <v>217</v>
      </c>
      <c r="C194" s="4">
        <v>24.0</v>
      </c>
      <c r="D194" s="4" t="s">
        <v>17</v>
      </c>
      <c r="E194" s="4" t="s">
        <v>18</v>
      </c>
      <c r="F194" s="4">
        <v>44070.0</v>
      </c>
      <c r="G194" s="5">
        <v>44652.0</v>
      </c>
      <c r="H194" s="4">
        <v>24662.0</v>
      </c>
      <c r="I194" s="4" t="s">
        <v>24</v>
      </c>
      <c r="J194" s="4">
        <v>36.0</v>
      </c>
      <c r="K194" s="4" t="str">
        <f t="shared" si="1"/>
        <v>below</v>
      </c>
      <c r="L194" s="4" t="str">
        <f t="shared" si="2"/>
        <v>Average</v>
      </c>
      <c r="M194" s="4" t="str">
        <f t="shared" si="3"/>
        <v>No</v>
      </c>
      <c r="N194" s="4" t="str">
        <f t="shared" si="4"/>
        <v>No</v>
      </c>
      <c r="O194" s="4" t="str">
        <f t="shared" si="5"/>
        <v>Yes</v>
      </c>
      <c r="P194" s="4">
        <f t="shared" si="6"/>
        <v>57691</v>
      </c>
    </row>
    <row r="195" ht="14.25" customHeight="1">
      <c r="A195" s="4">
        <v>194.0</v>
      </c>
      <c r="B195" s="4" t="s">
        <v>218</v>
      </c>
      <c r="C195" s="4">
        <v>28.0</v>
      </c>
      <c r="D195" s="4" t="s">
        <v>21</v>
      </c>
      <c r="E195" s="4" t="s">
        <v>23</v>
      </c>
      <c r="F195" s="4">
        <v>70986.0</v>
      </c>
      <c r="G195" s="5">
        <v>43461.0</v>
      </c>
      <c r="H195" s="4">
        <v>10263.0</v>
      </c>
      <c r="I195" s="4" t="s">
        <v>24</v>
      </c>
      <c r="J195" s="4">
        <v>31.0</v>
      </c>
      <c r="K195" s="4" t="str">
        <f t="shared" si="1"/>
        <v>above</v>
      </c>
      <c r="L195" s="4" t="str">
        <f t="shared" si="2"/>
        <v>Average</v>
      </c>
      <c r="M195" s="4" t="str">
        <f t="shared" si="3"/>
        <v>No</v>
      </c>
      <c r="N195" s="4" t="str">
        <f t="shared" si="4"/>
        <v>No</v>
      </c>
      <c r="O195" s="4" t="str">
        <f t="shared" si="5"/>
        <v>Yes</v>
      </c>
      <c r="P195" s="4">
        <f t="shared" si="6"/>
        <v>44070</v>
      </c>
    </row>
    <row r="196" ht="14.25" customHeight="1">
      <c r="A196" s="4">
        <v>195.0</v>
      </c>
      <c r="B196" s="4" t="s">
        <v>219</v>
      </c>
      <c r="C196" s="4">
        <v>53.0</v>
      </c>
      <c r="D196" s="4" t="s">
        <v>17</v>
      </c>
      <c r="E196" s="4" t="s">
        <v>26</v>
      </c>
      <c r="F196" s="4">
        <v>36513.0</v>
      </c>
      <c r="G196" s="5">
        <v>43835.0</v>
      </c>
      <c r="H196" s="4">
        <v>22041.0</v>
      </c>
      <c r="I196" s="4" t="s">
        <v>27</v>
      </c>
      <c r="J196" s="4">
        <v>36.0</v>
      </c>
      <c r="K196" s="4" t="str">
        <f t="shared" si="1"/>
        <v>below</v>
      </c>
      <c r="L196" s="4" t="str">
        <f t="shared" si="2"/>
        <v>Average</v>
      </c>
      <c r="M196" s="4" t="str">
        <f t="shared" si="3"/>
        <v>No</v>
      </c>
      <c r="N196" s="4" t="str">
        <f t="shared" si="4"/>
        <v>No</v>
      </c>
      <c r="O196" s="4" t="str">
        <f t="shared" si="5"/>
        <v>Yes</v>
      </c>
      <c r="P196" s="4">
        <f t="shared" si="6"/>
        <v>70986</v>
      </c>
    </row>
    <row r="197" ht="14.25" customHeight="1">
      <c r="A197" s="4">
        <v>196.0</v>
      </c>
      <c r="B197" s="4" t="s">
        <v>220</v>
      </c>
      <c r="C197" s="4">
        <v>55.0</v>
      </c>
      <c r="D197" s="4" t="s">
        <v>21</v>
      </c>
      <c r="E197" s="4" t="s">
        <v>35</v>
      </c>
      <c r="F197" s="4">
        <v>35073.0</v>
      </c>
      <c r="G197" s="5">
        <v>41846.0</v>
      </c>
      <c r="H197" s="4">
        <v>15778.0</v>
      </c>
      <c r="I197" s="4" t="s">
        <v>29</v>
      </c>
      <c r="J197" s="4">
        <v>42.0</v>
      </c>
      <c r="K197" s="4" t="str">
        <f t="shared" si="1"/>
        <v>below</v>
      </c>
      <c r="L197" s="4" t="str">
        <f t="shared" si="2"/>
        <v>Good</v>
      </c>
      <c r="M197" s="4" t="str">
        <f t="shared" si="3"/>
        <v>No</v>
      </c>
      <c r="N197" s="4" t="str">
        <f t="shared" si="4"/>
        <v>No</v>
      </c>
      <c r="O197" s="4" t="str">
        <f t="shared" si="5"/>
        <v>No</v>
      </c>
      <c r="P197" s="4">
        <f t="shared" si="6"/>
        <v>36513</v>
      </c>
    </row>
    <row r="198" ht="14.25" customHeight="1">
      <c r="A198" s="4">
        <v>197.0</v>
      </c>
      <c r="B198" s="4" t="s">
        <v>221</v>
      </c>
      <c r="C198" s="4">
        <v>41.0</v>
      </c>
      <c r="D198" s="4" t="s">
        <v>21</v>
      </c>
      <c r="E198" s="4" t="s">
        <v>7</v>
      </c>
      <c r="F198" s="4">
        <v>62437.0</v>
      </c>
      <c r="G198" s="5">
        <v>44197.0</v>
      </c>
      <c r="H198" s="4">
        <v>20588.0</v>
      </c>
      <c r="I198" s="4" t="s">
        <v>27</v>
      </c>
      <c r="J198" s="4">
        <v>36.0</v>
      </c>
      <c r="K198" s="4" t="str">
        <f t="shared" si="1"/>
        <v>above</v>
      </c>
      <c r="L198" s="4" t="str">
        <f t="shared" si="2"/>
        <v>Average</v>
      </c>
      <c r="M198" s="4" t="str">
        <f t="shared" si="3"/>
        <v>No</v>
      </c>
      <c r="N198" s="4" t="str">
        <f t="shared" si="4"/>
        <v>No</v>
      </c>
      <c r="O198" s="4" t="str">
        <f t="shared" si="5"/>
        <v>Yes</v>
      </c>
      <c r="P198" s="4">
        <f t="shared" si="6"/>
        <v>35073</v>
      </c>
    </row>
    <row r="199" ht="14.25" customHeight="1">
      <c r="A199" s="4">
        <v>198.0</v>
      </c>
      <c r="B199" s="4" t="s">
        <v>222</v>
      </c>
      <c r="C199" s="4">
        <v>44.0</v>
      </c>
      <c r="D199" s="4" t="s">
        <v>21</v>
      </c>
      <c r="E199" s="4" t="s">
        <v>23</v>
      </c>
      <c r="F199" s="4">
        <v>33873.0</v>
      </c>
      <c r="G199" s="5">
        <v>42431.0</v>
      </c>
      <c r="H199" s="4">
        <v>32158.0</v>
      </c>
      <c r="I199" s="4" t="s">
        <v>29</v>
      </c>
      <c r="J199" s="4">
        <v>50.0</v>
      </c>
      <c r="K199" s="4" t="str">
        <f t="shared" si="1"/>
        <v>below</v>
      </c>
      <c r="L199" s="4" t="str">
        <f t="shared" si="2"/>
        <v>Excellent</v>
      </c>
      <c r="M199" s="4" t="str">
        <f t="shared" si="3"/>
        <v>No</v>
      </c>
      <c r="N199" s="4" t="str">
        <f t="shared" si="4"/>
        <v>No</v>
      </c>
      <c r="O199" s="4" t="str">
        <f t="shared" si="5"/>
        <v>Yes</v>
      </c>
      <c r="P199" s="4">
        <f t="shared" si="6"/>
        <v>62437</v>
      </c>
    </row>
    <row r="200" ht="14.25" customHeight="1">
      <c r="A200" s="4">
        <v>199.0</v>
      </c>
      <c r="B200" s="4" t="s">
        <v>223</v>
      </c>
      <c r="C200" s="4">
        <v>39.0</v>
      </c>
      <c r="D200" s="4" t="s">
        <v>21</v>
      </c>
      <c r="E200" s="4" t="s">
        <v>18</v>
      </c>
      <c r="F200" s="4">
        <v>72959.0</v>
      </c>
      <c r="G200" s="5">
        <v>43043.0</v>
      </c>
      <c r="H200" s="4">
        <v>17883.0</v>
      </c>
      <c r="I200" s="4" t="s">
        <v>29</v>
      </c>
      <c r="J200" s="4">
        <v>25.0</v>
      </c>
      <c r="K200" s="4" t="str">
        <f t="shared" si="1"/>
        <v>above</v>
      </c>
      <c r="L200" s="4" t="str">
        <f t="shared" si="2"/>
        <v>Poor</v>
      </c>
      <c r="M200" s="4" t="str">
        <f t="shared" si="3"/>
        <v>No</v>
      </c>
      <c r="N200" s="4" t="str">
        <f t="shared" si="4"/>
        <v>Yes</v>
      </c>
      <c r="O200" s="4" t="str">
        <f t="shared" si="5"/>
        <v>Yes</v>
      </c>
      <c r="P200" s="4">
        <f t="shared" si="6"/>
        <v>33873</v>
      </c>
    </row>
    <row r="201" ht="14.25" customHeight="1">
      <c r="A201" s="4">
        <v>200.0</v>
      </c>
      <c r="B201" s="4" t="s">
        <v>224</v>
      </c>
      <c r="C201" s="4">
        <v>59.0</v>
      </c>
      <c r="D201" s="4" t="s">
        <v>21</v>
      </c>
      <c r="E201" s="4" t="s">
        <v>26</v>
      </c>
      <c r="F201" s="4">
        <v>66546.0</v>
      </c>
      <c r="G201" s="5">
        <v>44537.0</v>
      </c>
      <c r="H201" s="4">
        <v>26898.0</v>
      </c>
      <c r="I201" s="4" t="s">
        <v>24</v>
      </c>
      <c r="J201" s="4">
        <v>58.0</v>
      </c>
      <c r="K201" s="4" t="str">
        <f t="shared" si="1"/>
        <v>above</v>
      </c>
      <c r="L201" s="4" t="str">
        <f t="shared" si="2"/>
        <v>Excellent</v>
      </c>
      <c r="M201" s="4" t="str">
        <f t="shared" si="3"/>
        <v>No</v>
      </c>
      <c r="N201" s="4" t="str">
        <f t="shared" si="4"/>
        <v>No</v>
      </c>
      <c r="O201" s="4" t="str">
        <f t="shared" si="5"/>
        <v>Yes</v>
      </c>
      <c r="P201" s="4">
        <f t="shared" si="6"/>
        <v>72959</v>
      </c>
    </row>
    <row r="202" ht="14.25" customHeight="1"/>
    <row r="203" ht="14.25" customHeight="1"/>
    <row r="204" ht="14.25" customHeight="1">
      <c r="A204" s="2" t="s">
        <v>225</v>
      </c>
      <c r="J204" s="4">
        <f>SUMIF($E$2:$E$201,"Sales",$F$2:$F$201)</f>
        <v>1813735</v>
      </c>
    </row>
    <row r="205" ht="14.25" customHeight="1">
      <c r="A205" s="2" t="s">
        <v>226</v>
      </c>
      <c r="J205" s="4">
        <f>SUMIFS($F$2:$F$201,$E$2:$E$201,"IT",$J$2:$J$201,"&gt;35")</f>
        <v>1629219</v>
      </c>
    </row>
    <row r="206" ht="14.25" customHeight="1">
      <c r="A206" s="7" t="s">
        <v>227</v>
      </c>
      <c r="J206" s="4">
        <f>COUNTIF($E$2:$E$201,"HR")</f>
        <v>44</v>
      </c>
    </row>
    <row r="207" ht="14.25" customHeight="1">
      <c r="A207" s="2" t="s">
        <v>228</v>
      </c>
      <c r="J207" s="4">
        <f>COUNTIFS($E$2:$E$201,"Finance",$D$2:$D$201,"F")</f>
        <v>22</v>
      </c>
    </row>
    <row r="208" ht="14.25" customHeight="1">
      <c r="A208" s="2" t="s">
        <v>229</v>
      </c>
      <c r="J208" s="4">
        <f>AVERAGEIF($E$2:$E$201,"Marketing",$F$2:$F$201)</f>
        <v>53389.47368</v>
      </c>
    </row>
    <row r="209" ht="14.25" customHeight="1">
      <c r="A209" s="2" t="s">
        <v>230</v>
      </c>
      <c r="J209" s="4">
        <f>AVERAGEIFS($H$2:$H$201,$I$2:$I$201,"North",$J$2:$J$201,"&gt;40")</f>
        <v>22015.65217</v>
      </c>
    </row>
    <row r="210" ht="14.25" customHeight="1">
      <c r="A210" s="2" t="s">
        <v>231</v>
      </c>
      <c r="J210" s="4">
        <f>MAXIFS($F$2:$F$201,$I$2:$I$201,"South")</f>
        <v>77358</v>
      </c>
    </row>
    <row r="211" ht="14.25" customHeight="1">
      <c r="A211" s="2" t="s">
        <v>232</v>
      </c>
      <c r="J211" s="4">
        <f>MINIFS($J$2:$J$201,$E$2:$E$201,"Finance")</f>
        <v>22</v>
      </c>
    </row>
    <row r="212" ht="14.25" customHeight="1">
      <c r="J212" s="4">
        <f t="array" ref="J212">index($H$2:$H$201,MATCH(B2,$B$2:$B$201,0))</f>
        <v>13394</v>
      </c>
    </row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04:I204"/>
    <mergeCell ref="A205:I205"/>
    <mergeCell ref="A206:I206"/>
    <mergeCell ref="A207:I207"/>
    <mergeCell ref="A208:I208"/>
    <mergeCell ref="A209:I209"/>
    <mergeCell ref="A210:I210"/>
    <mergeCell ref="A211:I211"/>
  </mergeCells>
  <conditionalFormatting sqref="F2:F201">
    <cfRule type="cellIs" dxfId="0" priority="1" operator="greaterThan">
      <formula>60000</formula>
    </cfRule>
  </conditionalFormatting>
  <dataValidations>
    <dataValidation type="decimal" operator="greaterThan" allowBlank="1" showDropDown="1" sqref="G2:G201">
      <formula1>42005.0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4</v>
      </c>
      <c r="B1" s="1" t="s">
        <v>7</v>
      </c>
    </row>
    <row r="2">
      <c r="A2" s="4" t="s">
        <v>18</v>
      </c>
      <c r="B2" s="4">
        <v>13394.0</v>
      </c>
    </row>
    <row r="3">
      <c r="A3" s="4" t="s">
        <v>7</v>
      </c>
      <c r="B3" s="4">
        <v>28070.0</v>
      </c>
    </row>
    <row r="4">
      <c r="A4" s="4" t="s">
        <v>23</v>
      </c>
      <c r="B4" s="4">
        <v>38327.0</v>
      </c>
    </row>
    <row r="5">
      <c r="A5" s="4" t="s">
        <v>26</v>
      </c>
      <c r="B5" s="4">
        <v>20413.0</v>
      </c>
    </row>
    <row r="6">
      <c r="A6" s="4" t="s">
        <v>23</v>
      </c>
      <c r="B6" s="4">
        <v>31025.0</v>
      </c>
    </row>
    <row r="7">
      <c r="A7" s="4" t="s">
        <v>7</v>
      </c>
      <c r="B7" s="4">
        <v>12096.0</v>
      </c>
    </row>
    <row r="8">
      <c r="A8" s="4" t="s">
        <v>26</v>
      </c>
      <c r="B8" s="4">
        <v>39507.0</v>
      </c>
    </row>
    <row r="9">
      <c r="A9" s="4" t="s">
        <v>23</v>
      </c>
      <c r="B9" s="4">
        <v>16865.0</v>
      </c>
    </row>
    <row r="10">
      <c r="A10" s="4" t="s">
        <v>18</v>
      </c>
      <c r="B10" s="4">
        <v>22260.0</v>
      </c>
    </row>
    <row r="11">
      <c r="A11" s="4" t="s">
        <v>35</v>
      </c>
      <c r="B11" s="4">
        <v>19002.0</v>
      </c>
    </row>
    <row r="12">
      <c r="A12" s="4" t="s">
        <v>18</v>
      </c>
      <c r="B12" s="4">
        <v>39772.0</v>
      </c>
    </row>
    <row r="13">
      <c r="A13" s="4" t="s">
        <v>35</v>
      </c>
      <c r="B13" s="4">
        <v>25897.0</v>
      </c>
    </row>
    <row r="14">
      <c r="A14" s="4" t="s">
        <v>7</v>
      </c>
      <c r="B14" s="4">
        <v>22359.0</v>
      </c>
    </row>
    <row r="15">
      <c r="A15" s="4" t="s">
        <v>7</v>
      </c>
      <c r="B15" s="4">
        <v>14774.0</v>
      </c>
    </row>
    <row r="16">
      <c r="A16" s="4" t="s">
        <v>18</v>
      </c>
      <c r="B16" s="4">
        <v>36836.0</v>
      </c>
    </row>
    <row r="17">
      <c r="A17" s="4" t="s">
        <v>35</v>
      </c>
      <c r="B17" s="4">
        <v>36474.0</v>
      </c>
    </row>
    <row r="18">
      <c r="A18" s="4" t="s">
        <v>23</v>
      </c>
      <c r="B18" s="4">
        <v>22654.0</v>
      </c>
    </row>
    <row r="19">
      <c r="A19" s="4" t="s">
        <v>35</v>
      </c>
      <c r="B19" s="4">
        <v>24487.0</v>
      </c>
    </row>
    <row r="20">
      <c r="A20" s="4" t="s">
        <v>35</v>
      </c>
      <c r="B20" s="4">
        <v>33987.0</v>
      </c>
    </row>
    <row r="21">
      <c r="A21" s="4" t="s">
        <v>26</v>
      </c>
      <c r="B21" s="4">
        <v>34241.0</v>
      </c>
    </row>
    <row r="22">
      <c r="A22" s="4" t="s">
        <v>7</v>
      </c>
      <c r="B22" s="4">
        <v>34366.0</v>
      </c>
    </row>
    <row r="23">
      <c r="A23" s="4" t="s">
        <v>35</v>
      </c>
      <c r="B23" s="4">
        <v>16964.0</v>
      </c>
    </row>
    <row r="24">
      <c r="A24" s="4" t="s">
        <v>23</v>
      </c>
      <c r="B24" s="4">
        <v>28846.0</v>
      </c>
    </row>
    <row r="25">
      <c r="A25" s="4" t="s">
        <v>18</v>
      </c>
      <c r="B25" s="4">
        <v>33529.0</v>
      </c>
    </row>
    <row r="26">
      <c r="A26" s="4" t="s">
        <v>18</v>
      </c>
      <c r="B26" s="4">
        <v>38067.0</v>
      </c>
    </row>
    <row r="27">
      <c r="A27" s="4" t="s">
        <v>7</v>
      </c>
      <c r="B27" s="4">
        <v>39585.0</v>
      </c>
    </row>
    <row r="28">
      <c r="A28" s="4" t="s">
        <v>23</v>
      </c>
      <c r="B28" s="4">
        <v>11271.0</v>
      </c>
    </row>
    <row r="29">
      <c r="A29" s="4" t="s">
        <v>7</v>
      </c>
      <c r="B29" s="4">
        <v>22170.0</v>
      </c>
    </row>
    <row r="30">
      <c r="A30" s="4" t="s">
        <v>23</v>
      </c>
      <c r="B30" s="4">
        <v>20391.0</v>
      </c>
    </row>
    <row r="31">
      <c r="A31" s="4" t="s">
        <v>35</v>
      </c>
      <c r="B31" s="4">
        <v>20553.0</v>
      </c>
    </row>
    <row r="32">
      <c r="A32" s="4" t="s">
        <v>23</v>
      </c>
      <c r="B32" s="4">
        <v>10664.0</v>
      </c>
    </row>
    <row r="33">
      <c r="A33" s="4" t="s">
        <v>7</v>
      </c>
      <c r="B33" s="4">
        <v>21285.0</v>
      </c>
    </row>
    <row r="34">
      <c r="A34" s="4" t="s">
        <v>26</v>
      </c>
      <c r="B34" s="4">
        <v>11672.0</v>
      </c>
    </row>
    <row r="35">
      <c r="A35" s="4" t="s">
        <v>23</v>
      </c>
      <c r="B35" s="4">
        <v>24967.0</v>
      </c>
    </row>
    <row r="36">
      <c r="A36" s="4" t="s">
        <v>23</v>
      </c>
      <c r="B36" s="4">
        <v>11978.0</v>
      </c>
    </row>
    <row r="37">
      <c r="A37" s="4" t="s">
        <v>35</v>
      </c>
      <c r="B37" s="4">
        <v>31174.0</v>
      </c>
    </row>
    <row r="38">
      <c r="A38" s="4" t="s">
        <v>18</v>
      </c>
      <c r="B38" s="4">
        <v>38678.0</v>
      </c>
    </row>
    <row r="39">
      <c r="A39" s="4" t="s">
        <v>26</v>
      </c>
      <c r="B39" s="4">
        <v>31994.0</v>
      </c>
    </row>
    <row r="40">
      <c r="A40" s="4" t="s">
        <v>26</v>
      </c>
      <c r="B40" s="4">
        <v>14870.0</v>
      </c>
    </row>
    <row r="41">
      <c r="A41" s="4" t="s">
        <v>23</v>
      </c>
      <c r="B41" s="4">
        <v>21302.0</v>
      </c>
    </row>
    <row r="42">
      <c r="A42" s="4" t="s">
        <v>7</v>
      </c>
      <c r="B42" s="4">
        <v>30546.0</v>
      </c>
    </row>
    <row r="43">
      <c r="A43" s="4" t="s">
        <v>23</v>
      </c>
      <c r="B43" s="4">
        <v>22139.0</v>
      </c>
    </row>
    <row r="44">
      <c r="A44" s="4" t="s">
        <v>7</v>
      </c>
      <c r="B44" s="4">
        <v>11264.0</v>
      </c>
    </row>
    <row r="45">
      <c r="A45" s="4" t="s">
        <v>18</v>
      </c>
      <c r="B45" s="4">
        <v>11878.0</v>
      </c>
    </row>
    <row r="46">
      <c r="A46" s="4" t="s">
        <v>18</v>
      </c>
      <c r="B46" s="4">
        <v>20523.0</v>
      </c>
    </row>
    <row r="47">
      <c r="A47" s="4" t="s">
        <v>26</v>
      </c>
      <c r="B47" s="4">
        <v>10765.0</v>
      </c>
    </row>
    <row r="48">
      <c r="A48" s="4" t="s">
        <v>35</v>
      </c>
      <c r="B48" s="4">
        <v>36637.0</v>
      </c>
    </row>
    <row r="49">
      <c r="A49" s="4" t="s">
        <v>26</v>
      </c>
      <c r="B49" s="4">
        <v>16498.0</v>
      </c>
    </row>
    <row r="50">
      <c r="A50" s="4" t="s">
        <v>18</v>
      </c>
      <c r="B50" s="4">
        <v>37968.0</v>
      </c>
    </row>
    <row r="51">
      <c r="A51" s="4" t="s">
        <v>35</v>
      </c>
      <c r="B51" s="4">
        <v>17681.0</v>
      </c>
    </row>
    <row r="52">
      <c r="A52" s="4" t="s">
        <v>23</v>
      </c>
      <c r="B52" s="4">
        <v>17012.0</v>
      </c>
    </row>
    <row r="53">
      <c r="A53" s="4" t="s">
        <v>35</v>
      </c>
      <c r="B53" s="4">
        <v>19881.0</v>
      </c>
    </row>
    <row r="54">
      <c r="A54" s="4" t="s">
        <v>26</v>
      </c>
      <c r="B54" s="4">
        <v>29803.0</v>
      </c>
    </row>
    <row r="55">
      <c r="A55" s="4" t="s">
        <v>23</v>
      </c>
      <c r="B55" s="4">
        <v>19170.0</v>
      </c>
    </row>
    <row r="56">
      <c r="A56" s="4" t="s">
        <v>35</v>
      </c>
      <c r="B56" s="4">
        <v>17352.0</v>
      </c>
    </row>
    <row r="57">
      <c r="A57" s="4" t="s">
        <v>35</v>
      </c>
      <c r="B57" s="4">
        <v>29240.0</v>
      </c>
    </row>
    <row r="58">
      <c r="A58" s="4" t="s">
        <v>7</v>
      </c>
      <c r="B58" s="4">
        <v>12142.0</v>
      </c>
    </row>
    <row r="59">
      <c r="A59" s="4" t="s">
        <v>26</v>
      </c>
      <c r="B59" s="4">
        <v>31876.0</v>
      </c>
    </row>
    <row r="60">
      <c r="A60" s="4" t="s">
        <v>23</v>
      </c>
      <c r="B60" s="4">
        <v>16927.0</v>
      </c>
    </row>
    <row r="61">
      <c r="A61" s="4" t="s">
        <v>18</v>
      </c>
      <c r="B61" s="4">
        <v>25284.0</v>
      </c>
    </row>
    <row r="62">
      <c r="A62" s="4" t="s">
        <v>23</v>
      </c>
      <c r="B62" s="4">
        <v>10594.0</v>
      </c>
    </row>
    <row r="63">
      <c r="A63" s="4" t="s">
        <v>18</v>
      </c>
      <c r="B63" s="4">
        <v>13213.0</v>
      </c>
    </row>
    <row r="64">
      <c r="A64" s="4" t="s">
        <v>18</v>
      </c>
      <c r="B64" s="4">
        <v>27273.0</v>
      </c>
    </row>
    <row r="65">
      <c r="A65" s="4" t="s">
        <v>23</v>
      </c>
      <c r="B65" s="4">
        <v>21278.0</v>
      </c>
    </row>
    <row r="66">
      <c r="A66" s="4" t="s">
        <v>26</v>
      </c>
      <c r="B66" s="4">
        <v>14363.0</v>
      </c>
    </row>
    <row r="67">
      <c r="A67" s="4" t="s">
        <v>26</v>
      </c>
      <c r="B67" s="4">
        <v>32521.0</v>
      </c>
    </row>
    <row r="68">
      <c r="A68" s="4" t="s">
        <v>26</v>
      </c>
      <c r="B68" s="4">
        <v>16011.0</v>
      </c>
    </row>
    <row r="69">
      <c r="A69" s="4" t="s">
        <v>23</v>
      </c>
      <c r="B69" s="4">
        <v>16901.0</v>
      </c>
    </row>
    <row r="70">
      <c r="A70" s="4" t="s">
        <v>7</v>
      </c>
      <c r="B70" s="4">
        <v>28340.0</v>
      </c>
    </row>
    <row r="71">
      <c r="A71" s="4" t="s">
        <v>7</v>
      </c>
      <c r="B71" s="4">
        <v>31020.0</v>
      </c>
    </row>
    <row r="72">
      <c r="A72" s="4" t="s">
        <v>35</v>
      </c>
      <c r="B72" s="4">
        <v>27123.0</v>
      </c>
    </row>
    <row r="73">
      <c r="A73" s="4" t="s">
        <v>18</v>
      </c>
      <c r="B73" s="4">
        <v>30080.0</v>
      </c>
    </row>
    <row r="74">
      <c r="A74" s="4" t="s">
        <v>26</v>
      </c>
      <c r="B74" s="4">
        <v>29444.0</v>
      </c>
    </row>
    <row r="75">
      <c r="A75" s="4" t="s">
        <v>26</v>
      </c>
      <c r="B75" s="4">
        <v>29006.0</v>
      </c>
    </row>
    <row r="76">
      <c r="A76" s="4" t="s">
        <v>35</v>
      </c>
      <c r="B76" s="4">
        <v>21871.0</v>
      </c>
    </row>
    <row r="77">
      <c r="A77" s="4" t="s">
        <v>26</v>
      </c>
      <c r="B77" s="4">
        <v>37414.0</v>
      </c>
    </row>
    <row r="78">
      <c r="A78" s="4" t="s">
        <v>18</v>
      </c>
      <c r="B78" s="4">
        <v>24340.0</v>
      </c>
    </row>
    <row r="79">
      <c r="A79" s="4" t="s">
        <v>23</v>
      </c>
      <c r="B79" s="4">
        <v>16800.0</v>
      </c>
    </row>
    <row r="80">
      <c r="A80" s="4" t="s">
        <v>35</v>
      </c>
      <c r="B80" s="4">
        <v>33597.0</v>
      </c>
    </row>
    <row r="81">
      <c r="A81" s="4" t="s">
        <v>26</v>
      </c>
      <c r="B81" s="4">
        <v>14844.0</v>
      </c>
    </row>
    <row r="82">
      <c r="A82" s="4" t="s">
        <v>35</v>
      </c>
      <c r="B82" s="4">
        <v>27082.0</v>
      </c>
    </row>
    <row r="83">
      <c r="A83" s="4" t="s">
        <v>18</v>
      </c>
      <c r="B83" s="4">
        <v>35187.0</v>
      </c>
    </row>
    <row r="84">
      <c r="A84" s="4" t="s">
        <v>23</v>
      </c>
      <c r="B84" s="4">
        <v>32084.0</v>
      </c>
    </row>
    <row r="85">
      <c r="A85" s="4" t="s">
        <v>26</v>
      </c>
      <c r="B85" s="4">
        <v>19756.0</v>
      </c>
    </row>
    <row r="86">
      <c r="A86" s="4" t="s">
        <v>23</v>
      </c>
      <c r="B86" s="4">
        <v>23065.0</v>
      </c>
    </row>
    <row r="87">
      <c r="A87" s="4" t="s">
        <v>35</v>
      </c>
      <c r="B87" s="4">
        <v>16439.0</v>
      </c>
    </row>
    <row r="88">
      <c r="A88" s="4" t="s">
        <v>23</v>
      </c>
      <c r="B88" s="4">
        <v>38522.0</v>
      </c>
    </row>
    <row r="89">
      <c r="A89" s="4" t="s">
        <v>35</v>
      </c>
      <c r="B89" s="4">
        <v>12662.0</v>
      </c>
    </row>
    <row r="90">
      <c r="A90" s="4" t="s">
        <v>35</v>
      </c>
      <c r="B90" s="4">
        <v>27956.0</v>
      </c>
    </row>
    <row r="91">
      <c r="A91" s="4" t="s">
        <v>26</v>
      </c>
      <c r="B91" s="4">
        <v>11073.0</v>
      </c>
    </row>
    <row r="92">
      <c r="A92" s="4" t="s">
        <v>26</v>
      </c>
      <c r="B92" s="4">
        <v>32024.0</v>
      </c>
    </row>
    <row r="93">
      <c r="A93" s="4" t="s">
        <v>18</v>
      </c>
      <c r="B93" s="4">
        <v>24398.0</v>
      </c>
    </row>
    <row r="94">
      <c r="A94" s="4" t="s">
        <v>18</v>
      </c>
      <c r="B94" s="4">
        <v>39487.0</v>
      </c>
    </row>
    <row r="95">
      <c r="A95" s="4" t="s">
        <v>18</v>
      </c>
      <c r="B95" s="4">
        <v>38185.0</v>
      </c>
    </row>
    <row r="96">
      <c r="A96" s="4" t="s">
        <v>18</v>
      </c>
      <c r="B96" s="4">
        <v>21575.0</v>
      </c>
    </row>
    <row r="97">
      <c r="A97" s="4" t="s">
        <v>26</v>
      </c>
      <c r="B97" s="4">
        <v>13911.0</v>
      </c>
    </row>
    <row r="98">
      <c r="A98" s="4" t="s">
        <v>23</v>
      </c>
      <c r="B98" s="4">
        <v>36655.0</v>
      </c>
    </row>
    <row r="99">
      <c r="A99" s="4" t="s">
        <v>18</v>
      </c>
      <c r="B99" s="4">
        <v>21102.0</v>
      </c>
    </row>
    <row r="100">
      <c r="A100" s="4" t="s">
        <v>26</v>
      </c>
      <c r="B100" s="4">
        <v>36315.0</v>
      </c>
    </row>
    <row r="101">
      <c r="A101" s="4" t="s">
        <v>18</v>
      </c>
      <c r="B101" s="4">
        <v>37613.0</v>
      </c>
    </row>
    <row r="102">
      <c r="A102" s="4" t="s">
        <v>18</v>
      </c>
      <c r="B102" s="4">
        <v>13747.0</v>
      </c>
    </row>
    <row r="103">
      <c r="A103" s="4" t="s">
        <v>7</v>
      </c>
      <c r="B103" s="4">
        <v>22606.0</v>
      </c>
    </row>
    <row r="104">
      <c r="A104" s="4" t="s">
        <v>7</v>
      </c>
      <c r="B104" s="4">
        <v>35571.0</v>
      </c>
    </row>
    <row r="105">
      <c r="A105" s="4" t="s">
        <v>18</v>
      </c>
      <c r="B105" s="4">
        <v>27112.0</v>
      </c>
    </row>
    <row r="106">
      <c r="A106" s="4" t="s">
        <v>23</v>
      </c>
      <c r="B106" s="4">
        <v>31585.0</v>
      </c>
    </row>
    <row r="107">
      <c r="A107" s="4" t="s">
        <v>26</v>
      </c>
      <c r="B107" s="4">
        <v>18918.0</v>
      </c>
    </row>
    <row r="108">
      <c r="A108" s="4" t="s">
        <v>26</v>
      </c>
      <c r="B108" s="4">
        <v>32242.0</v>
      </c>
    </row>
    <row r="109">
      <c r="A109" s="4" t="s">
        <v>7</v>
      </c>
      <c r="B109" s="4">
        <v>19856.0</v>
      </c>
    </row>
    <row r="110">
      <c r="A110" s="4" t="s">
        <v>26</v>
      </c>
      <c r="B110" s="4">
        <v>28005.0</v>
      </c>
    </row>
    <row r="111">
      <c r="A111" s="4" t="s">
        <v>35</v>
      </c>
      <c r="B111" s="4">
        <v>15511.0</v>
      </c>
    </row>
    <row r="112">
      <c r="A112" s="4" t="s">
        <v>23</v>
      </c>
      <c r="B112" s="4">
        <v>12276.0</v>
      </c>
    </row>
    <row r="113">
      <c r="A113" s="4" t="s">
        <v>26</v>
      </c>
      <c r="B113" s="4">
        <v>28398.0</v>
      </c>
    </row>
    <row r="114">
      <c r="A114" s="4" t="s">
        <v>35</v>
      </c>
      <c r="B114" s="4">
        <v>27117.0</v>
      </c>
    </row>
    <row r="115">
      <c r="A115" s="4" t="s">
        <v>26</v>
      </c>
      <c r="B115" s="4">
        <v>13505.0</v>
      </c>
    </row>
    <row r="116">
      <c r="A116" s="4" t="s">
        <v>7</v>
      </c>
      <c r="B116" s="4">
        <v>36502.0</v>
      </c>
    </row>
    <row r="117">
      <c r="A117" s="4" t="s">
        <v>7</v>
      </c>
      <c r="B117" s="4">
        <v>19645.0</v>
      </c>
    </row>
    <row r="118">
      <c r="A118" s="4" t="s">
        <v>26</v>
      </c>
      <c r="B118" s="4">
        <v>10595.0</v>
      </c>
    </row>
    <row r="119">
      <c r="A119" s="4" t="s">
        <v>35</v>
      </c>
      <c r="B119" s="4">
        <v>14730.0</v>
      </c>
    </row>
    <row r="120">
      <c r="A120" s="4" t="s">
        <v>23</v>
      </c>
      <c r="B120" s="4">
        <v>19419.0</v>
      </c>
    </row>
    <row r="121">
      <c r="A121" s="4" t="s">
        <v>26</v>
      </c>
      <c r="B121" s="4">
        <v>39227.0</v>
      </c>
    </row>
    <row r="122">
      <c r="A122" s="4" t="s">
        <v>7</v>
      </c>
      <c r="B122" s="4">
        <v>18644.0</v>
      </c>
    </row>
    <row r="123">
      <c r="A123" s="4" t="s">
        <v>26</v>
      </c>
      <c r="B123" s="4">
        <v>30287.0</v>
      </c>
    </row>
    <row r="124">
      <c r="A124" s="4" t="s">
        <v>7</v>
      </c>
      <c r="B124" s="4">
        <v>18177.0</v>
      </c>
    </row>
    <row r="125">
      <c r="A125" s="4" t="s">
        <v>23</v>
      </c>
      <c r="B125" s="4">
        <v>36702.0</v>
      </c>
    </row>
    <row r="126">
      <c r="A126" s="4" t="s">
        <v>23</v>
      </c>
      <c r="B126" s="4">
        <v>37823.0</v>
      </c>
    </row>
    <row r="127">
      <c r="A127" s="4" t="s">
        <v>35</v>
      </c>
      <c r="B127" s="4">
        <v>12135.0</v>
      </c>
    </row>
    <row r="128">
      <c r="A128" s="4" t="s">
        <v>23</v>
      </c>
      <c r="B128" s="4">
        <v>30782.0</v>
      </c>
    </row>
    <row r="129">
      <c r="A129" s="4" t="s">
        <v>23</v>
      </c>
      <c r="B129" s="4">
        <v>17297.0</v>
      </c>
    </row>
    <row r="130">
      <c r="A130" s="4" t="s">
        <v>7</v>
      </c>
      <c r="B130" s="4">
        <v>34181.0</v>
      </c>
    </row>
    <row r="131">
      <c r="A131" s="4" t="s">
        <v>18</v>
      </c>
      <c r="B131" s="4">
        <v>35171.0</v>
      </c>
    </row>
    <row r="132">
      <c r="A132" s="4" t="s">
        <v>35</v>
      </c>
      <c r="B132" s="4">
        <v>12270.0</v>
      </c>
    </row>
    <row r="133">
      <c r="A133" s="4" t="s">
        <v>7</v>
      </c>
      <c r="B133" s="4">
        <v>36938.0</v>
      </c>
    </row>
    <row r="134">
      <c r="A134" s="4" t="s">
        <v>7</v>
      </c>
      <c r="B134" s="4">
        <v>10779.0</v>
      </c>
    </row>
    <row r="135">
      <c r="A135" s="4" t="s">
        <v>35</v>
      </c>
      <c r="B135" s="4">
        <v>30260.0</v>
      </c>
    </row>
    <row r="136">
      <c r="A136" s="4" t="s">
        <v>18</v>
      </c>
      <c r="B136" s="4">
        <v>34641.0</v>
      </c>
    </row>
    <row r="137">
      <c r="A137" s="4" t="s">
        <v>35</v>
      </c>
      <c r="B137" s="4">
        <v>33232.0</v>
      </c>
    </row>
    <row r="138">
      <c r="A138" s="4" t="s">
        <v>23</v>
      </c>
      <c r="B138" s="4">
        <v>26996.0</v>
      </c>
    </row>
    <row r="139">
      <c r="A139" s="4" t="s">
        <v>7</v>
      </c>
      <c r="B139" s="4">
        <v>16639.0</v>
      </c>
    </row>
    <row r="140">
      <c r="A140" s="4" t="s">
        <v>23</v>
      </c>
      <c r="B140" s="4">
        <v>37582.0</v>
      </c>
    </row>
    <row r="141">
      <c r="A141" s="4" t="s">
        <v>18</v>
      </c>
      <c r="B141" s="4">
        <v>12146.0</v>
      </c>
    </row>
    <row r="142">
      <c r="A142" s="4" t="s">
        <v>26</v>
      </c>
      <c r="B142" s="4">
        <v>24266.0</v>
      </c>
    </row>
    <row r="143">
      <c r="A143" s="4" t="s">
        <v>7</v>
      </c>
      <c r="B143" s="4">
        <v>34805.0</v>
      </c>
    </row>
    <row r="144">
      <c r="A144" s="4" t="s">
        <v>23</v>
      </c>
      <c r="B144" s="4">
        <v>14122.0</v>
      </c>
    </row>
    <row r="145">
      <c r="A145" s="4" t="s">
        <v>18</v>
      </c>
      <c r="B145" s="4">
        <v>14152.0</v>
      </c>
    </row>
    <row r="146">
      <c r="A146" s="4" t="s">
        <v>18</v>
      </c>
      <c r="B146" s="4">
        <v>37173.0</v>
      </c>
    </row>
    <row r="147">
      <c r="A147" s="4" t="s">
        <v>18</v>
      </c>
      <c r="B147" s="4">
        <v>11775.0</v>
      </c>
    </row>
    <row r="148">
      <c r="A148" s="4" t="s">
        <v>35</v>
      </c>
      <c r="B148" s="4">
        <v>34271.0</v>
      </c>
    </row>
    <row r="149">
      <c r="A149" s="4" t="s">
        <v>18</v>
      </c>
      <c r="B149" s="4">
        <v>27635.0</v>
      </c>
    </row>
    <row r="150">
      <c r="A150" s="4" t="s">
        <v>18</v>
      </c>
      <c r="B150" s="4">
        <v>26800.0</v>
      </c>
    </row>
    <row r="151">
      <c r="A151" s="4" t="s">
        <v>26</v>
      </c>
      <c r="B151" s="4">
        <v>16156.0</v>
      </c>
    </row>
    <row r="152">
      <c r="A152" s="4" t="s">
        <v>35</v>
      </c>
      <c r="B152" s="4">
        <v>10425.0</v>
      </c>
    </row>
    <row r="153">
      <c r="A153" s="4" t="s">
        <v>26</v>
      </c>
      <c r="B153" s="4">
        <v>32750.0</v>
      </c>
    </row>
    <row r="154">
      <c r="A154" s="4" t="s">
        <v>7</v>
      </c>
      <c r="B154" s="4">
        <v>21569.0</v>
      </c>
    </row>
    <row r="155">
      <c r="A155" s="4" t="s">
        <v>7</v>
      </c>
      <c r="B155" s="4">
        <v>18063.0</v>
      </c>
    </row>
    <row r="156">
      <c r="A156" s="4" t="s">
        <v>35</v>
      </c>
      <c r="B156" s="4">
        <v>34507.0</v>
      </c>
    </row>
    <row r="157">
      <c r="A157" s="4" t="s">
        <v>18</v>
      </c>
      <c r="B157" s="4">
        <v>38150.0</v>
      </c>
    </row>
    <row r="158">
      <c r="A158" s="4" t="s">
        <v>23</v>
      </c>
      <c r="B158" s="4">
        <v>39106.0</v>
      </c>
    </row>
    <row r="159">
      <c r="A159" s="4" t="s">
        <v>35</v>
      </c>
      <c r="B159" s="4">
        <v>37379.0</v>
      </c>
    </row>
    <row r="160">
      <c r="A160" s="4" t="s">
        <v>26</v>
      </c>
      <c r="B160" s="4">
        <v>24748.0</v>
      </c>
    </row>
    <row r="161">
      <c r="A161" s="4" t="s">
        <v>26</v>
      </c>
      <c r="B161" s="4">
        <v>13558.0</v>
      </c>
    </row>
    <row r="162">
      <c r="A162" s="4" t="s">
        <v>7</v>
      </c>
      <c r="B162" s="4">
        <v>14394.0</v>
      </c>
    </row>
    <row r="163">
      <c r="A163" s="4" t="s">
        <v>35</v>
      </c>
      <c r="B163" s="4">
        <v>23493.0</v>
      </c>
    </row>
    <row r="164">
      <c r="A164" s="4" t="s">
        <v>35</v>
      </c>
      <c r="B164" s="4">
        <v>32807.0</v>
      </c>
    </row>
    <row r="165">
      <c r="A165" s="4" t="s">
        <v>18</v>
      </c>
      <c r="B165" s="4">
        <v>39643.0</v>
      </c>
    </row>
    <row r="166">
      <c r="A166" s="4" t="s">
        <v>23</v>
      </c>
      <c r="B166" s="4">
        <v>18370.0</v>
      </c>
    </row>
    <row r="167">
      <c r="A167" s="4" t="s">
        <v>26</v>
      </c>
      <c r="B167" s="4">
        <v>20000.0</v>
      </c>
    </row>
    <row r="168">
      <c r="A168" s="4" t="s">
        <v>18</v>
      </c>
      <c r="B168" s="4">
        <v>35960.0</v>
      </c>
    </row>
    <row r="169">
      <c r="A169" s="4" t="s">
        <v>23</v>
      </c>
      <c r="B169" s="4">
        <v>31341.0</v>
      </c>
    </row>
    <row r="170">
      <c r="A170" s="4" t="s">
        <v>23</v>
      </c>
      <c r="B170" s="4">
        <v>13992.0</v>
      </c>
    </row>
    <row r="171">
      <c r="A171" s="4" t="s">
        <v>26</v>
      </c>
      <c r="B171" s="4">
        <v>36286.0</v>
      </c>
    </row>
    <row r="172">
      <c r="A172" s="4" t="s">
        <v>26</v>
      </c>
      <c r="B172" s="4">
        <v>39466.0</v>
      </c>
    </row>
    <row r="173">
      <c r="A173" s="4" t="s">
        <v>35</v>
      </c>
      <c r="B173" s="4">
        <v>10283.0</v>
      </c>
    </row>
    <row r="174">
      <c r="A174" s="4" t="s">
        <v>18</v>
      </c>
      <c r="B174" s="4">
        <v>36781.0</v>
      </c>
    </row>
    <row r="175">
      <c r="A175" s="4" t="s">
        <v>35</v>
      </c>
      <c r="B175" s="4">
        <v>35393.0</v>
      </c>
    </row>
    <row r="176">
      <c r="A176" s="4" t="s">
        <v>7</v>
      </c>
      <c r="B176" s="4">
        <v>10726.0</v>
      </c>
    </row>
    <row r="177">
      <c r="A177" s="4" t="s">
        <v>7</v>
      </c>
      <c r="B177" s="4">
        <v>22612.0</v>
      </c>
    </row>
    <row r="178">
      <c r="A178" s="4" t="s">
        <v>26</v>
      </c>
      <c r="B178" s="4">
        <v>17614.0</v>
      </c>
    </row>
    <row r="179">
      <c r="A179" s="4" t="s">
        <v>35</v>
      </c>
      <c r="B179" s="4">
        <v>12888.0</v>
      </c>
    </row>
    <row r="180">
      <c r="A180" s="4" t="s">
        <v>7</v>
      </c>
      <c r="B180" s="4">
        <v>33112.0</v>
      </c>
    </row>
    <row r="181">
      <c r="A181" s="4" t="s">
        <v>23</v>
      </c>
      <c r="B181" s="4">
        <v>20838.0</v>
      </c>
    </row>
    <row r="182">
      <c r="A182" s="4" t="s">
        <v>18</v>
      </c>
      <c r="B182" s="4">
        <v>18735.0</v>
      </c>
    </row>
    <row r="183">
      <c r="A183" s="4" t="s">
        <v>18</v>
      </c>
      <c r="B183" s="4">
        <v>39503.0</v>
      </c>
    </row>
    <row r="184">
      <c r="A184" s="4" t="s">
        <v>18</v>
      </c>
      <c r="B184" s="4">
        <v>15952.0</v>
      </c>
    </row>
    <row r="185">
      <c r="A185" s="4" t="s">
        <v>23</v>
      </c>
      <c r="B185" s="4">
        <v>13838.0</v>
      </c>
    </row>
    <row r="186">
      <c r="A186" s="4" t="s">
        <v>18</v>
      </c>
      <c r="B186" s="4">
        <v>16487.0</v>
      </c>
    </row>
    <row r="187">
      <c r="A187" s="4" t="s">
        <v>26</v>
      </c>
      <c r="B187" s="4">
        <v>27092.0</v>
      </c>
    </row>
    <row r="188">
      <c r="A188" s="4" t="s">
        <v>23</v>
      </c>
      <c r="B188" s="4">
        <v>12903.0</v>
      </c>
    </row>
    <row r="189">
      <c r="A189" s="4" t="s">
        <v>23</v>
      </c>
      <c r="B189" s="4">
        <v>37035.0</v>
      </c>
    </row>
    <row r="190">
      <c r="A190" s="4" t="s">
        <v>23</v>
      </c>
      <c r="B190" s="4">
        <v>14615.0</v>
      </c>
    </row>
    <row r="191">
      <c r="A191" s="4" t="s">
        <v>35</v>
      </c>
      <c r="B191" s="4">
        <v>29838.0</v>
      </c>
    </row>
    <row r="192">
      <c r="A192" s="4" t="s">
        <v>26</v>
      </c>
      <c r="B192" s="4">
        <v>17507.0</v>
      </c>
    </row>
    <row r="193">
      <c r="A193" s="4" t="s">
        <v>18</v>
      </c>
      <c r="B193" s="4">
        <v>29163.0</v>
      </c>
    </row>
    <row r="194">
      <c r="A194" s="4" t="s">
        <v>18</v>
      </c>
      <c r="B194" s="4">
        <v>24662.0</v>
      </c>
    </row>
    <row r="195">
      <c r="A195" s="4" t="s">
        <v>23</v>
      </c>
      <c r="B195" s="4">
        <v>10263.0</v>
      </c>
    </row>
    <row r="196">
      <c r="A196" s="4" t="s">
        <v>26</v>
      </c>
      <c r="B196" s="4">
        <v>22041.0</v>
      </c>
    </row>
    <row r="197">
      <c r="A197" s="4" t="s">
        <v>35</v>
      </c>
      <c r="B197" s="4">
        <v>15778.0</v>
      </c>
    </row>
    <row r="198">
      <c r="A198" s="4" t="s">
        <v>7</v>
      </c>
      <c r="B198" s="4">
        <v>20588.0</v>
      </c>
    </row>
    <row r="199">
      <c r="A199" s="4" t="s">
        <v>23</v>
      </c>
      <c r="B199" s="4">
        <v>32158.0</v>
      </c>
    </row>
    <row r="200">
      <c r="A200" s="4" t="s">
        <v>18</v>
      </c>
      <c r="B200" s="4">
        <v>17883.0</v>
      </c>
    </row>
    <row r="201">
      <c r="A201" s="4" t="s">
        <v>26</v>
      </c>
      <c r="B201" s="4">
        <v>26898.0</v>
      </c>
    </row>
    <row r="202">
      <c r="A202" s="8" t="s">
        <v>233</v>
      </c>
      <c r="B202" s="4">
        <f>SUM(B2:B201)</f>
        <v>4922073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4</v>
      </c>
      <c r="B1" s="1" t="s">
        <v>8</v>
      </c>
      <c r="C1" s="1" t="s">
        <v>7</v>
      </c>
    </row>
    <row r="2">
      <c r="A2" s="4" t="s">
        <v>18</v>
      </c>
      <c r="B2" s="4" t="s">
        <v>19</v>
      </c>
      <c r="C2" s="4">
        <v>13394.0</v>
      </c>
    </row>
    <row r="3">
      <c r="A3" s="4" t="s">
        <v>7</v>
      </c>
      <c r="B3" s="4" t="s">
        <v>19</v>
      </c>
      <c r="C3" s="4">
        <v>28070.0</v>
      </c>
    </row>
    <row r="4">
      <c r="A4" s="4" t="s">
        <v>23</v>
      </c>
      <c r="B4" s="4" t="s">
        <v>24</v>
      </c>
      <c r="C4" s="4">
        <v>38327.0</v>
      </c>
    </row>
    <row r="5">
      <c r="A5" s="4" t="s">
        <v>26</v>
      </c>
      <c r="B5" s="4" t="s">
        <v>27</v>
      </c>
      <c r="C5" s="4">
        <v>20413.0</v>
      </c>
    </row>
    <row r="6">
      <c r="A6" s="4" t="s">
        <v>23</v>
      </c>
      <c r="B6" s="4" t="s">
        <v>29</v>
      </c>
      <c r="C6" s="4">
        <v>31025.0</v>
      </c>
    </row>
    <row r="7">
      <c r="A7" s="4" t="s">
        <v>7</v>
      </c>
      <c r="B7" s="4" t="s">
        <v>19</v>
      </c>
      <c r="C7" s="4">
        <v>12096.0</v>
      </c>
    </row>
    <row r="8">
      <c r="A8" s="4" t="s">
        <v>26</v>
      </c>
      <c r="B8" s="4" t="s">
        <v>19</v>
      </c>
      <c r="C8" s="4">
        <v>39507.0</v>
      </c>
    </row>
    <row r="9">
      <c r="A9" s="4" t="s">
        <v>23</v>
      </c>
      <c r="B9" s="4" t="s">
        <v>19</v>
      </c>
      <c r="C9" s="4">
        <v>16865.0</v>
      </c>
    </row>
    <row r="10">
      <c r="A10" s="4" t="s">
        <v>18</v>
      </c>
      <c r="B10" s="4" t="s">
        <v>19</v>
      </c>
      <c r="C10" s="4">
        <v>22260.0</v>
      </c>
    </row>
    <row r="11">
      <c r="A11" s="4" t="s">
        <v>35</v>
      </c>
      <c r="B11" s="4" t="s">
        <v>24</v>
      </c>
      <c r="C11" s="4">
        <v>19002.0</v>
      </c>
    </row>
    <row r="12">
      <c r="A12" s="4" t="s">
        <v>18</v>
      </c>
      <c r="B12" s="4" t="s">
        <v>27</v>
      </c>
      <c r="C12" s="4">
        <v>39772.0</v>
      </c>
    </row>
    <row r="13">
      <c r="A13" s="4" t="s">
        <v>35</v>
      </c>
      <c r="B13" s="4" t="s">
        <v>27</v>
      </c>
      <c r="C13" s="4">
        <v>25897.0</v>
      </c>
    </row>
    <row r="14">
      <c r="A14" s="4" t="s">
        <v>7</v>
      </c>
      <c r="B14" s="4" t="s">
        <v>19</v>
      </c>
      <c r="C14" s="4">
        <v>22359.0</v>
      </c>
    </row>
    <row r="15">
      <c r="A15" s="4" t="s">
        <v>7</v>
      </c>
      <c r="B15" s="4" t="s">
        <v>24</v>
      </c>
      <c r="C15" s="4">
        <v>14774.0</v>
      </c>
    </row>
    <row r="16">
      <c r="A16" s="4" t="s">
        <v>18</v>
      </c>
      <c r="B16" s="4" t="s">
        <v>24</v>
      </c>
      <c r="C16" s="4">
        <v>36836.0</v>
      </c>
    </row>
    <row r="17">
      <c r="A17" s="4" t="s">
        <v>35</v>
      </c>
      <c r="B17" s="4" t="s">
        <v>24</v>
      </c>
      <c r="C17" s="4">
        <v>36474.0</v>
      </c>
    </row>
    <row r="18">
      <c r="A18" s="4" t="s">
        <v>23</v>
      </c>
      <c r="B18" s="4" t="s">
        <v>27</v>
      </c>
      <c r="C18" s="4">
        <v>22654.0</v>
      </c>
    </row>
    <row r="19">
      <c r="A19" s="4" t="s">
        <v>35</v>
      </c>
      <c r="B19" s="4" t="s">
        <v>29</v>
      </c>
      <c r="C19" s="4">
        <v>24487.0</v>
      </c>
    </row>
    <row r="20">
      <c r="A20" s="4" t="s">
        <v>35</v>
      </c>
      <c r="B20" s="4" t="s">
        <v>27</v>
      </c>
      <c r="C20" s="4">
        <v>33987.0</v>
      </c>
    </row>
    <row r="21">
      <c r="A21" s="4" t="s">
        <v>26</v>
      </c>
      <c r="B21" s="4" t="s">
        <v>24</v>
      </c>
      <c r="C21" s="4">
        <v>34241.0</v>
      </c>
    </row>
    <row r="22">
      <c r="A22" s="4" t="s">
        <v>7</v>
      </c>
      <c r="B22" s="4" t="s">
        <v>27</v>
      </c>
      <c r="C22" s="4">
        <v>34366.0</v>
      </c>
    </row>
    <row r="23">
      <c r="A23" s="4" t="s">
        <v>35</v>
      </c>
      <c r="B23" s="4" t="s">
        <v>24</v>
      </c>
      <c r="C23" s="4">
        <v>16964.0</v>
      </c>
    </row>
    <row r="24">
      <c r="A24" s="4" t="s">
        <v>23</v>
      </c>
      <c r="B24" s="4" t="s">
        <v>19</v>
      </c>
      <c r="C24" s="4">
        <v>28846.0</v>
      </c>
    </row>
    <row r="25">
      <c r="A25" s="4" t="s">
        <v>18</v>
      </c>
      <c r="B25" s="4" t="s">
        <v>27</v>
      </c>
      <c r="C25" s="4">
        <v>33529.0</v>
      </c>
    </row>
    <row r="26">
      <c r="A26" s="4" t="s">
        <v>18</v>
      </c>
      <c r="B26" s="4" t="s">
        <v>24</v>
      </c>
      <c r="C26" s="4">
        <v>38067.0</v>
      </c>
    </row>
    <row r="27">
      <c r="A27" s="4" t="s">
        <v>7</v>
      </c>
      <c r="B27" s="4" t="s">
        <v>27</v>
      </c>
      <c r="C27" s="4">
        <v>39585.0</v>
      </c>
    </row>
    <row r="28">
      <c r="A28" s="4" t="s">
        <v>23</v>
      </c>
      <c r="B28" s="4" t="s">
        <v>24</v>
      </c>
      <c r="C28" s="4">
        <v>11271.0</v>
      </c>
    </row>
    <row r="29">
      <c r="A29" s="4" t="s">
        <v>7</v>
      </c>
      <c r="B29" s="4" t="s">
        <v>27</v>
      </c>
      <c r="C29" s="4">
        <v>22170.0</v>
      </c>
    </row>
    <row r="30">
      <c r="A30" s="4" t="s">
        <v>23</v>
      </c>
      <c r="B30" s="4" t="s">
        <v>24</v>
      </c>
      <c r="C30" s="4">
        <v>20391.0</v>
      </c>
    </row>
    <row r="31">
      <c r="A31" s="4" t="s">
        <v>35</v>
      </c>
      <c r="B31" s="4" t="s">
        <v>29</v>
      </c>
      <c r="C31" s="4">
        <v>20553.0</v>
      </c>
    </row>
    <row r="32">
      <c r="A32" s="4" t="s">
        <v>23</v>
      </c>
      <c r="B32" s="4" t="s">
        <v>27</v>
      </c>
      <c r="C32" s="4">
        <v>10664.0</v>
      </c>
    </row>
    <row r="33">
      <c r="A33" s="4" t="s">
        <v>7</v>
      </c>
      <c r="B33" s="4" t="s">
        <v>29</v>
      </c>
      <c r="C33" s="4">
        <v>21285.0</v>
      </c>
    </row>
    <row r="34">
      <c r="A34" s="4" t="s">
        <v>26</v>
      </c>
      <c r="B34" s="4" t="s">
        <v>19</v>
      </c>
      <c r="C34" s="4">
        <v>11672.0</v>
      </c>
    </row>
    <row r="35">
      <c r="A35" s="4" t="s">
        <v>23</v>
      </c>
      <c r="B35" s="4" t="s">
        <v>27</v>
      </c>
      <c r="C35" s="4">
        <v>24967.0</v>
      </c>
    </row>
    <row r="36">
      <c r="A36" s="4" t="s">
        <v>23</v>
      </c>
      <c r="B36" s="4" t="s">
        <v>19</v>
      </c>
      <c r="C36" s="4">
        <v>11978.0</v>
      </c>
    </row>
    <row r="37">
      <c r="A37" s="4" t="s">
        <v>35</v>
      </c>
      <c r="B37" s="4" t="s">
        <v>27</v>
      </c>
      <c r="C37" s="4">
        <v>31174.0</v>
      </c>
    </row>
    <row r="38">
      <c r="A38" s="4" t="s">
        <v>18</v>
      </c>
      <c r="B38" s="4" t="s">
        <v>24</v>
      </c>
      <c r="C38" s="4">
        <v>38678.0</v>
      </c>
    </row>
    <row r="39">
      <c r="A39" s="4" t="s">
        <v>26</v>
      </c>
      <c r="B39" s="4" t="s">
        <v>29</v>
      </c>
      <c r="C39" s="4">
        <v>31994.0</v>
      </c>
    </row>
    <row r="40">
      <c r="A40" s="4" t="s">
        <v>26</v>
      </c>
      <c r="B40" s="4" t="s">
        <v>29</v>
      </c>
      <c r="C40" s="4">
        <v>14870.0</v>
      </c>
    </row>
    <row r="41">
      <c r="A41" s="4" t="s">
        <v>23</v>
      </c>
      <c r="B41" s="4" t="s">
        <v>27</v>
      </c>
      <c r="C41" s="4">
        <v>21302.0</v>
      </c>
    </row>
    <row r="42">
      <c r="A42" s="4" t="s">
        <v>7</v>
      </c>
      <c r="B42" s="4" t="s">
        <v>24</v>
      </c>
      <c r="C42" s="4">
        <v>30546.0</v>
      </c>
    </row>
    <row r="43">
      <c r="A43" s="4" t="s">
        <v>23</v>
      </c>
      <c r="B43" s="4" t="s">
        <v>24</v>
      </c>
      <c r="C43" s="4">
        <v>22139.0</v>
      </c>
    </row>
    <row r="44">
      <c r="A44" s="4" t="s">
        <v>7</v>
      </c>
      <c r="B44" s="4" t="s">
        <v>24</v>
      </c>
      <c r="C44" s="4">
        <v>11264.0</v>
      </c>
    </row>
    <row r="45">
      <c r="A45" s="4" t="s">
        <v>18</v>
      </c>
      <c r="B45" s="4" t="s">
        <v>24</v>
      </c>
      <c r="C45" s="4">
        <v>11878.0</v>
      </c>
    </row>
    <row r="46">
      <c r="A46" s="4" t="s">
        <v>18</v>
      </c>
      <c r="B46" s="4" t="s">
        <v>29</v>
      </c>
      <c r="C46" s="4">
        <v>20523.0</v>
      </c>
    </row>
    <row r="47">
      <c r="A47" s="4" t="s">
        <v>26</v>
      </c>
      <c r="B47" s="4" t="s">
        <v>19</v>
      </c>
      <c r="C47" s="4">
        <v>10765.0</v>
      </c>
    </row>
    <row r="48">
      <c r="A48" s="4" t="s">
        <v>35</v>
      </c>
      <c r="B48" s="4" t="s">
        <v>29</v>
      </c>
      <c r="C48" s="4">
        <v>36637.0</v>
      </c>
    </row>
    <row r="49">
      <c r="A49" s="4" t="s">
        <v>26</v>
      </c>
      <c r="B49" s="4" t="s">
        <v>29</v>
      </c>
      <c r="C49" s="4">
        <v>16498.0</v>
      </c>
    </row>
    <row r="50">
      <c r="A50" s="4" t="s">
        <v>18</v>
      </c>
      <c r="B50" s="4" t="s">
        <v>19</v>
      </c>
      <c r="C50" s="4">
        <v>37968.0</v>
      </c>
    </row>
    <row r="51">
      <c r="A51" s="4" t="s">
        <v>35</v>
      </c>
      <c r="B51" s="4" t="s">
        <v>29</v>
      </c>
      <c r="C51" s="4">
        <v>17681.0</v>
      </c>
    </row>
    <row r="52">
      <c r="A52" s="4" t="s">
        <v>23</v>
      </c>
      <c r="B52" s="4" t="s">
        <v>27</v>
      </c>
      <c r="C52" s="4">
        <v>17012.0</v>
      </c>
    </row>
    <row r="53">
      <c r="A53" s="4" t="s">
        <v>35</v>
      </c>
      <c r="B53" s="4" t="s">
        <v>19</v>
      </c>
      <c r="C53" s="4">
        <v>19881.0</v>
      </c>
    </row>
    <row r="54">
      <c r="A54" s="4" t="s">
        <v>26</v>
      </c>
      <c r="B54" s="4" t="s">
        <v>19</v>
      </c>
      <c r="C54" s="4">
        <v>29803.0</v>
      </c>
    </row>
    <row r="55">
      <c r="A55" s="4" t="s">
        <v>23</v>
      </c>
      <c r="B55" s="4" t="s">
        <v>29</v>
      </c>
      <c r="C55" s="4">
        <v>19170.0</v>
      </c>
    </row>
    <row r="56">
      <c r="A56" s="4" t="s">
        <v>35</v>
      </c>
      <c r="B56" s="4" t="s">
        <v>19</v>
      </c>
      <c r="C56" s="4">
        <v>17352.0</v>
      </c>
    </row>
    <row r="57">
      <c r="A57" s="4" t="s">
        <v>35</v>
      </c>
      <c r="B57" s="4" t="s">
        <v>19</v>
      </c>
      <c r="C57" s="4">
        <v>29240.0</v>
      </c>
    </row>
    <row r="58">
      <c r="A58" s="4" t="s">
        <v>7</v>
      </c>
      <c r="B58" s="4" t="s">
        <v>19</v>
      </c>
      <c r="C58" s="4">
        <v>12142.0</v>
      </c>
    </row>
    <row r="59">
      <c r="A59" s="4" t="s">
        <v>26</v>
      </c>
      <c r="B59" s="4" t="s">
        <v>29</v>
      </c>
      <c r="C59" s="4">
        <v>31876.0</v>
      </c>
    </row>
    <row r="60">
      <c r="A60" s="4" t="s">
        <v>23</v>
      </c>
      <c r="B60" s="4" t="s">
        <v>24</v>
      </c>
      <c r="C60" s="4">
        <v>16927.0</v>
      </c>
    </row>
    <row r="61">
      <c r="A61" s="4" t="s">
        <v>18</v>
      </c>
      <c r="B61" s="4" t="s">
        <v>19</v>
      </c>
      <c r="C61" s="4">
        <v>25284.0</v>
      </c>
    </row>
    <row r="62">
      <c r="A62" s="4" t="s">
        <v>23</v>
      </c>
      <c r="B62" s="4" t="s">
        <v>27</v>
      </c>
      <c r="C62" s="4">
        <v>10594.0</v>
      </c>
    </row>
    <row r="63">
      <c r="A63" s="4" t="s">
        <v>18</v>
      </c>
      <c r="B63" s="4" t="s">
        <v>27</v>
      </c>
      <c r="C63" s="4">
        <v>13213.0</v>
      </c>
    </row>
    <row r="64">
      <c r="A64" s="4" t="s">
        <v>18</v>
      </c>
      <c r="B64" s="4" t="s">
        <v>29</v>
      </c>
      <c r="C64" s="4">
        <v>27273.0</v>
      </c>
    </row>
    <row r="65">
      <c r="A65" s="4" t="s">
        <v>23</v>
      </c>
      <c r="B65" s="4" t="s">
        <v>27</v>
      </c>
      <c r="C65" s="4">
        <v>21278.0</v>
      </c>
    </row>
    <row r="66">
      <c r="A66" s="4" t="s">
        <v>26</v>
      </c>
      <c r="B66" s="4" t="s">
        <v>29</v>
      </c>
      <c r="C66" s="4">
        <v>14363.0</v>
      </c>
    </row>
    <row r="67">
      <c r="A67" s="4" t="s">
        <v>26</v>
      </c>
      <c r="B67" s="4" t="s">
        <v>27</v>
      </c>
      <c r="C67" s="4">
        <v>32521.0</v>
      </c>
    </row>
    <row r="68">
      <c r="A68" s="4" t="s">
        <v>26</v>
      </c>
      <c r="B68" s="4" t="s">
        <v>27</v>
      </c>
      <c r="C68" s="4">
        <v>16011.0</v>
      </c>
    </row>
    <row r="69">
      <c r="A69" s="4" t="s">
        <v>23</v>
      </c>
      <c r="B69" s="4" t="s">
        <v>19</v>
      </c>
      <c r="C69" s="4">
        <v>16901.0</v>
      </c>
    </row>
    <row r="70">
      <c r="A70" s="4" t="s">
        <v>7</v>
      </c>
      <c r="B70" s="4" t="s">
        <v>24</v>
      </c>
      <c r="C70" s="4">
        <v>28340.0</v>
      </c>
    </row>
    <row r="71">
      <c r="A71" s="4" t="s">
        <v>7</v>
      </c>
      <c r="B71" s="4" t="s">
        <v>19</v>
      </c>
      <c r="C71" s="4">
        <v>31020.0</v>
      </c>
    </row>
    <row r="72">
      <c r="A72" s="4" t="s">
        <v>35</v>
      </c>
      <c r="B72" s="4" t="s">
        <v>27</v>
      </c>
      <c r="C72" s="4">
        <v>27123.0</v>
      </c>
    </row>
    <row r="73">
      <c r="A73" s="4" t="s">
        <v>18</v>
      </c>
      <c r="B73" s="4" t="s">
        <v>19</v>
      </c>
      <c r="C73" s="4">
        <v>30080.0</v>
      </c>
    </row>
    <row r="74">
      <c r="A74" s="4" t="s">
        <v>26</v>
      </c>
      <c r="B74" s="4" t="s">
        <v>29</v>
      </c>
      <c r="C74" s="4">
        <v>29444.0</v>
      </c>
    </row>
    <row r="75">
      <c r="A75" s="4" t="s">
        <v>26</v>
      </c>
      <c r="B75" s="4" t="s">
        <v>29</v>
      </c>
      <c r="C75" s="4">
        <v>29006.0</v>
      </c>
    </row>
    <row r="76">
      <c r="A76" s="4" t="s">
        <v>35</v>
      </c>
      <c r="B76" s="4" t="s">
        <v>29</v>
      </c>
      <c r="C76" s="4">
        <v>21871.0</v>
      </c>
    </row>
    <row r="77">
      <c r="A77" s="4" t="s">
        <v>26</v>
      </c>
      <c r="B77" s="4" t="s">
        <v>24</v>
      </c>
      <c r="C77" s="4">
        <v>37414.0</v>
      </c>
    </row>
    <row r="78">
      <c r="A78" s="4" t="s">
        <v>18</v>
      </c>
      <c r="B78" s="4" t="s">
        <v>27</v>
      </c>
      <c r="C78" s="4">
        <v>24340.0</v>
      </c>
    </row>
    <row r="79">
      <c r="A79" s="4" t="s">
        <v>23</v>
      </c>
      <c r="B79" s="4" t="s">
        <v>24</v>
      </c>
      <c r="C79" s="4">
        <v>16800.0</v>
      </c>
    </row>
    <row r="80">
      <c r="A80" s="4" t="s">
        <v>35</v>
      </c>
      <c r="B80" s="4" t="s">
        <v>19</v>
      </c>
      <c r="C80" s="4">
        <v>33597.0</v>
      </c>
    </row>
    <row r="81">
      <c r="A81" s="4" t="s">
        <v>26</v>
      </c>
      <c r="B81" s="4" t="s">
        <v>24</v>
      </c>
      <c r="C81" s="4">
        <v>14844.0</v>
      </c>
    </row>
    <row r="82">
      <c r="A82" s="4" t="s">
        <v>35</v>
      </c>
      <c r="B82" s="4" t="s">
        <v>27</v>
      </c>
      <c r="C82" s="4">
        <v>27082.0</v>
      </c>
    </row>
    <row r="83">
      <c r="A83" s="4" t="s">
        <v>18</v>
      </c>
      <c r="B83" s="4" t="s">
        <v>19</v>
      </c>
      <c r="C83" s="4">
        <v>35187.0</v>
      </c>
    </row>
    <row r="84">
      <c r="A84" s="4" t="s">
        <v>23</v>
      </c>
      <c r="B84" s="4" t="s">
        <v>24</v>
      </c>
      <c r="C84" s="4">
        <v>32084.0</v>
      </c>
    </row>
    <row r="85">
      <c r="A85" s="4" t="s">
        <v>26</v>
      </c>
      <c r="B85" s="4" t="s">
        <v>19</v>
      </c>
      <c r="C85" s="4">
        <v>19756.0</v>
      </c>
    </row>
    <row r="86">
      <c r="A86" s="4" t="s">
        <v>23</v>
      </c>
      <c r="B86" s="4" t="s">
        <v>24</v>
      </c>
      <c r="C86" s="4">
        <v>23065.0</v>
      </c>
    </row>
    <row r="87">
      <c r="A87" s="4" t="s">
        <v>35</v>
      </c>
      <c r="B87" s="4" t="s">
        <v>24</v>
      </c>
      <c r="C87" s="4">
        <v>16439.0</v>
      </c>
    </row>
    <row r="88">
      <c r="A88" s="4" t="s">
        <v>23</v>
      </c>
      <c r="B88" s="4" t="s">
        <v>29</v>
      </c>
      <c r="C88" s="4">
        <v>38522.0</v>
      </c>
    </row>
    <row r="89">
      <c r="A89" s="4" t="s">
        <v>35</v>
      </c>
      <c r="B89" s="4" t="s">
        <v>27</v>
      </c>
      <c r="C89" s="4">
        <v>12662.0</v>
      </c>
    </row>
    <row r="90">
      <c r="A90" s="4" t="s">
        <v>35</v>
      </c>
      <c r="B90" s="4" t="s">
        <v>29</v>
      </c>
      <c r="C90" s="4">
        <v>27956.0</v>
      </c>
    </row>
    <row r="91">
      <c r="A91" s="4" t="s">
        <v>26</v>
      </c>
      <c r="B91" s="4" t="s">
        <v>24</v>
      </c>
      <c r="C91" s="4">
        <v>11073.0</v>
      </c>
    </row>
    <row r="92">
      <c r="A92" s="4" t="s">
        <v>26</v>
      </c>
      <c r="B92" s="4" t="s">
        <v>19</v>
      </c>
      <c r="C92" s="4">
        <v>32024.0</v>
      </c>
    </row>
    <row r="93">
      <c r="A93" s="4" t="s">
        <v>18</v>
      </c>
      <c r="B93" s="4" t="s">
        <v>19</v>
      </c>
      <c r="C93" s="4">
        <v>24398.0</v>
      </c>
    </row>
    <row r="94">
      <c r="A94" s="4" t="s">
        <v>18</v>
      </c>
      <c r="B94" s="4" t="s">
        <v>29</v>
      </c>
      <c r="C94" s="4">
        <v>39487.0</v>
      </c>
    </row>
    <row r="95">
      <c r="A95" s="4" t="s">
        <v>18</v>
      </c>
      <c r="B95" s="4" t="s">
        <v>27</v>
      </c>
      <c r="C95" s="4">
        <v>38185.0</v>
      </c>
    </row>
    <row r="96">
      <c r="A96" s="4" t="s">
        <v>18</v>
      </c>
      <c r="B96" s="4" t="s">
        <v>27</v>
      </c>
      <c r="C96" s="4">
        <v>21575.0</v>
      </c>
    </row>
    <row r="97">
      <c r="A97" s="4" t="s">
        <v>26</v>
      </c>
      <c r="B97" s="4" t="s">
        <v>24</v>
      </c>
      <c r="C97" s="4">
        <v>13911.0</v>
      </c>
    </row>
    <row r="98">
      <c r="A98" s="4" t="s">
        <v>23</v>
      </c>
      <c r="B98" s="4" t="s">
        <v>19</v>
      </c>
      <c r="C98" s="4">
        <v>36655.0</v>
      </c>
    </row>
    <row r="99">
      <c r="A99" s="4" t="s">
        <v>18</v>
      </c>
      <c r="B99" s="4" t="s">
        <v>29</v>
      </c>
      <c r="C99" s="4">
        <v>21102.0</v>
      </c>
    </row>
    <row r="100">
      <c r="A100" s="4" t="s">
        <v>26</v>
      </c>
      <c r="B100" s="4" t="s">
        <v>27</v>
      </c>
      <c r="C100" s="4">
        <v>36315.0</v>
      </c>
    </row>
    <row r="101">
      <c r="A101" s="4" t="s">
        <v>18</v>
      </c>
      <c r="B101" s="4" t="s">
        <v>24</v>
      </c>
      <c r="C101" s="4">
        <v>37613.0</v>
      </c>
    </row>
    <row r="102">
      <c r="A102" s="4" t="s">
        <v>18</v>
      </c>
      <c r="B102" s="4" t="s">
        <v>29</v>
      </c>
      <c r="C102" s="4">
        <v>13747.0</v>
      </c>
    </row>
    <row r="103">
      <c r="A103" s="4" t="s">
        <v>7</v>
      </c>
      <c r="B103" s="4" t="s">
        <v>29</v>
      </c>
      <c r="C103" s="4">
        <v>22606.0</v>
      </c>
    </row>
    <row r="104">
      <c r="A104" s="4" t="s">
        <v>7</v>
      </c>
      <c r="B104" s="4" t="s">
        <v>29</v>
      </c>
      <c r="C104" s="4">
        <v>35571.0</v>
      </c>
    </row>
    <row r="105">
      <c r="A105" s="4" t="s">
        <v>18</v>
      </c>
      <c r="B105" s="4" t="s">
        <v>29</v>
      </c>
      <c r="C105" s="4">
        <v>27112.0</v>
      </c>
    </row>
    <row r="106">
      <c r="A106" s="4" t="s">
        <v>23</v>
      </c>
      <c r="B106" s="4" t="s">
        <v>29</v>
      </c>
      <c r="C106" s="4">
        <v>31585.0</v>
      </c>
    </row>
    <row r="107">
      <c r="A107" s="4" t="s">
        <v>26</v>
      </c>
      <c r="B107" s="4" t="s">
        <v>29</v>
      </c>
      <c r="C107" s="4">
        <v>18918.0</v>
      </c>
    </row>
    <row r="108">
      <c r="A108" s="4" t="s">
        <v>26</v>
      </c>
      <c r="B108" s="4" t="s">
        <v>19</v>
      </c>
      <c r="C108" s="4">
        <v>32242.0</v>
      </c>
    </row>
    <row r="109">
      <c r="A109" s="4" t="s">
        <v>7</v>
      </c>
      <c r="B109" s="4" t="s">
        <v>24</v>
      </c>
      <c r="C109" s="4">
        <v>19856.0</v>
      </c>
    </row>
    <row r="110">
      <c r="A110" s="4" t="s">
        <v>26</v>
      </c>
      <c r="B110" s="4" t="s">
        <v>19</v>
      </c>
      <c r="C110" s="4">
        <v>28005.0</v>
      </c>
    </row>
    <row r="111">
      <c r="A111" s="4" t="s">
        <v>35</v>
      </c>
      <c r="B111" s="4" t="s">
        <v>24</v>
      </c>
      <c r="C111" s="4">
        <v>15511.0</v>
      </c>
    </row>
    <row r="112">
      <c r="A112" s="4" t="s">
        <v>23</v>
      </c>
      <c r="B112" s="4" t="s">
        <v>27</v>
      </c>
      <c r="C112" s="4">
        <v>12276.0</v>
      </c>
    </row>
    <row r="113">
      <c r="A113" s="4" t="s">
        <v>26</v>
      </c>
      <c r="B113" s="4" t="s">
        <v>19</v>
      </c>
      <c r="C113" s="4">
        <v>28398.0</v>
      </c>
    </row>
    <row r="114">
      <c r="A114" s="4" t="s">
        <v>35</v>
      </c>
      <c r="B114" s="4" t="s">
        <v>24</v>
      </c>
      <c r="C114" s="4">
        <v>27117.0</v>
      </c>
    </row>
    <row r="115">
      <c r="A115" s="4" t="s">
        <v>26</v>
      </c>
      <c r="B115" s="4" t="s">
        <v>29</v>
      </c>
      <c r="C115" s="4">
        <v>13505.0</v>
      </c>
    </row>
    <row r="116">
      <c r="A116" s="4" t="s">
        <v>7</v>
      </c>
      <c r="B116" s="4" t="s">
        <v>29</v>
      </c>
      <c r="C116" s="4">
        <v>36502.0</v>
      </c>
    </row>
    <row r="117">
      <c r="A117" s="4" t="s">
        <v>7</v>
      </c>
      <c r="B117" s="4" t="s">
        <v>29</v>
      </c>
      <c r="C117" s="4">
        <v>19645.0</v>
      </c>
    </row>
    <row r="118">
      <c r="A118" s="4" t="s">
        <v>26</v>
      </c>
      <c r="B118" s="4" t="s">
        <v>27</v>
      </c>
      <c r="C118" s="4">
        <v>10595.0</v>
      </c>
    </row>
    <row r="119">
      <c r="A119" s="4" t="s">
        <v>35</v>
      </c>
      <c r="B119" s="4" t="s">
        <v>29</v>
      </c>
      <c r="C119" s="4">
        <v>14730.0</v>
      </c>
    </row>
    <row r="120">
      <c r="A120" s="4" t="s">
        <v>23</v>
      </c>
      <c r="B120" s="4" t="s">
        <v>19</v>
      </c>
      <c r="C120" s="4">
        <v>19419.0</v>
      </c>
    </row>
    <row r="121">
      <c r="A121" s="4" t="s">
        <v>26</v>
      </c>
      <c r="B121" s="4" t="s">
        <v>27</v>
      </c>
      <c r="C121" s="4">
        <v>39227.0</v>
      </c>
    </row>
    <row r="122">
      <c r="A122" s="4" t="s">
        <v>7</v>
      </c>
      <c r="B122" s="4" t="s">
        <v>19</v>
      </c>
      <c r="C122" s="4">
        <v>18644.0</v>
      </c>
    </row>
    <row r="123">
      <c r="A123" s="4" t="s">
        <v>26</v>
      </c>
      <c r="B123" s="4" t="s">
        <v>27</v>
      </c>
      <c r="C123" s="4">
        <v>30287.0</v>
      </c>
    </row>
    <row r="124">
      <c r="A124" s="4" t="s">
        <v>7</v>
      </c>
      <c r="B124" s="4" t="s">
        <v>24</v>
      </c>
      <c r="C124" s="4">
        <v>18177.0</v>
      </c>
    </row>
    <row r="125">
      <c r="A125" s="4" t="s">
        <v>23</v>
      </c>
      <c r="B125" s="4" t="s">
        <v>29</v>
      </c>
      <c r="C125" s="4">
        <v>36702.0</v>
      </c>
    </row>
    <row r="126">
      <c r="A126" s="4" t="s">
        <v>23</v>
      </c>
      <c r="B126" s="4" t="s">
        <v>19</v>
      </c>
      <c r="C126" s="4">
        <v>37823.0</v>
      </c>
    </row>
    <row r="127">
      <c r="A127" s="4" t="s">
        <v>35</v>
      </c>
      <c r="B127" s="4" t="s">
        <v>19</v>
      </c>
      <c r="C127" s="4">
        <v>12135.0</v>
      </c>
    </row>
    <row r="128">
      <c r="A128" s="4" t="s">
        <v>23</v>
      </c>
      <c r="B128" s="4" t="s">
        <v>27</v>
      </c>
      <c r="C128" s="4">
        <v>30782.0</v>
      </c>
    </row>
    <row r="129">
      <c r="A129" s="4" t="s">
        <v>23</v>
      </c>
      <c r="B129" s="4" t="s">
        <v>24</v>
      </c>
      <c r="C129" s="4">
        <v>17297.0</v>
      </c>
    </row>
    <row r="130">
      <c r="A130" s="4" t="s">
        <v>7</v>
      </c>
      <c r="B130" s="4" t="s">
        <v>24</v>
      </c>
      <c r="C130" s="4">
        <v>34181.0</v>
      </c>
    </row>
    <row r="131">
      <c r="A131" s="4" t="s">
        <v>18</v>
      </c>
      <c r="B131" s="4" t="s">
        <v>29</v>
      </c>
      <c r="C131" s="4">
        <v>35171.0</v>
      </c>
    </row>
    <row r="132">
      <c r="A132" s="4" t="s">
        <v>35</v>
      </c>
      <c r="B132" s="4" t="s">
        <v>29</v>
      </c>
      <c r="C132" s="4">
        <v>12270.0</v>
      </c>
    </row>
    <row r="133">
      <c r="A133" s="4" t="s">
        <v>7</v>
      </c>
      <c r="B133" s="4" t="s">
        <v>29</v>
      </c>
      <c r="C133" s="4">
        <v>36938.0</v>
      </c>
    </row>
    <row r="134">
      <c r="A134" s="4" t="s">
        <v>7</v>
      </c>
      <c r="B134" s="4" t="s">
        <v>19</v>
      </c>
      <c r="C134" s="4">
        <v>10779.0</v>
      </c>
    </row>
    <row r="135">
      <c r="A135" s="4" t="s">
        <v>35</v>
      </c>
      <c r="B135" s="4" t="s">
        <v>19</v>
      </c>
      <c r="C135" s="4">
        <v>30260.0</v>
      </c>
    </row>
    <row r="136">
      <c r="A136" s="4" t="s">
        <v>18</v>
      </c>
      <c r="B136" s="4" t="s">
        <v>27</v>
      </c>
      <c r="C136" s="4">
        <v>34641.0</v>
      </c>
    </row>
    <row r="137">
      <c r="A137" s="4" t="s">
        <v>35</v>
      </c>
      <c r="B137" s="4" t="s">
        <v>19</v>
      </c>
      <c r="C137" s="4">
        <v>33232.0</v>
      </c>
    </row>
    <row r="138">
      <c r="A138" s="4" t="s">
        <v>23</v>
      </c>
      <c r="B138" s="4" t="s">
        <v>19</v>
      </c>
      <c r="C138" s="4">
        <v>26996.0</v>
      </c>
    </row>
    <row r="139">
      <c r="A139" s="4" t="s">
        <v>7</v>
      </c>
      <c r="B139" s="4" t="s">
        <v>24</v>
      </c>
      <c r="C139" s="4">
        <v>16639.0</v>
      </c>
    </row>
    <row r="140">
      <c r="A140" s="4" t="s">
        <v>23</v>
      </c>
      <c r="B140" s="4" t="s">
        <v>29</v>
      </c>
      <c r="C140" s="4">
        <v>37582.0</v>
      </c>
    </row>
    <row r="141">
      <c r="A141" s="4" t="s">
        <v>18</v>
      </c>
      <c r="B141" s="4" t="s">
        <v>19</v>
      </c>
      <c r="C141" s="4">
        <v>12146.0</v>
      </c>
    </row>
    <row r="142">
      <c r="A142" s="4" t="s">
        <v>26</v>
      </c>
      <c r="B142" s="4" t="s">
        <v>19</v>
      </c>
      <c r="C142" s="4">
        <v>24266.0</v>
      </c>
    </row>
    <row r="143">
      <c r="A143" s="4" t="s">
        <v>7</v>
      </c>
      <c r="B143" s="4" t="s">
        <v>19</v>
      </c>
      <c r="C143" s="4">
        <v>34805.0</v>
      </c>
    </row>
    <row r="144">
      <c r="A144" s="4" t="s">
        <v>23</v>
      </c>
      <c r="B144" s="4" t="s">
        <v>29</v>
      </c>
      <c r="C144" s="4">
        <v>14122.0</v>
      </c>
    </row>
    <row r="145">
      <c r="A145" s="4" t="s">
        <v>18</v>
      </c>
      <c r="B145" s="4" t="s">
        <v>29</v>
      </c>
      <c r="C145" s="4">
        <v>14152.0</v>
      </c>
    </row>
    <row r="146">
      <c r="A146" s="4" t="s">
        <v>18</v>
      </c>
      <c r="B146" s="4" t="s">
        <v>29</v>
      </c>
      <c r="C146" s="4">
        <v>37173.0</v>
      </c>
    </row>
    <row r="147">
      <c r="A147" s="4" t="s">
        <v>18</v>
      </c>
      <c r="B147" s="4" t="s">
        <v>27</v>
      </c>
      <c r="C147" s="4">
        <v>11775.0</v>
      </c>
    </row>
    <row r="148">
      <c r="A148" s="4" t="s">
        <v>35</v>
      </c>
      <c r="B148" s="4" t="s">
        <v>27</v>
      </c>
      <c r="C148" s="4">
        <v>34271.0</v>
      </c>
    </row>
    <row r="149">
      <c r="A149" s="4" t="s">
        <v>18</v>
      </c>
      <c r="B149" s="4" t="s">
        <v>24</v>
      </c>
      <c r="C149" s="4">
        <v>27635.0</v>
      </c>
    </row>
    <row r="150">
      <c r="A150" s="4" t="s">
        <v>18</v>
      </c>
      <c r="B150" s="4" t="s">
        <v>29</v>
      </c>
      <c r="C150" s="4">
        <v>26800.0</v>
      </c>
    </row>
    <row r="151">
      <c r="A151" s="4" t="s">
        <v>26</v>
      </c>
      <c r="B151" s="4" t="s">
        <v>27</v>
      </c>
      <c r="C151" s="4">
        <v>16156.0</v>
      </c>
    </row>
    <row r="152">
      <c r="A152" s="4" t="s">
        <v>35</v>
      </c>
      <c r="B152" s="4" t="s">
        <v>19</v>
      </c>
      <c r="C152" s="4">
        <v>10425.0</v>
      </c>
    </row>
    <row r="153">
      <c r="A153" s="4" t="s">
        <v>26</v>
      </c>
      <c r="B153" s="4" t="s">
        <v>24</v>
      </c>
      <c r="C153" s="4">
        <v>32750.0</v>
      </c>
    </row>
    <row r="154">
      <c r="A154" s="4" t="s">
        <v>7</v>
      </c>
      <c r="B154" s="4" t="s">
        <v>27</v>
      </c>
      <c r="C154" s="4">
        <v>21569.0</v>
      </c>
    </row>
    <row r="155">
      <c r="A155" s="4" t="s">
        <v>7</v>
      </c>
      <c r="B155" s="4" t="s">
        <v>29</v>
      </c>
      <c r="C155" s="4">
        <v>18063.0</v>
      </c>
    </row>
    <row r="156">
      <c r="A156" s="4" t="s">
        <v>35</v>
      </c>
      <c r="B156" s="4" t="s">
        <v>19</v>
      </c>
      <c r="C156" s="4">
        <v>34507.0</v>
      </c>
    </row>
    <row r="157">
      <c r="A157" s="4" t="s">
        <v>18</v>
      </c>
      <c r="B157" s="4" t="s">
        <v>19</v>
      </c>
      <c r="C157" s="4">
        <v>38150.0</v>
      </c>
    </row>
    <row r="158">
      <c r="A158" s="4" t="s">
        <v>23</v>
      </c>
      <c r="B158" s="4" t="s">
        <v>27</v>
      </c>
      <c r="C158" s="4">
        <v>39106.0</v>
      </c>
    </row>
    <row r="159">
      <c r="A159" s="4" t="s">
        <v>35</v>
      </c>
      <c r="B159" s="4" t="s">
        <v>27</v>
      </c>
      <c r="C159" s="4">
        <v>37379.0</v>
      </c>
    </row>
    <row r="160">
      <c r="A160" s="4" t="s">
        <v>26</v>
      </c>
      <c r="B160" s="4" t="s">
        <v>29</v>
      </c>
      <c r="C160" s="4">
        <v>24748.0</v>
      </c>
    </row>
    <row r="161">
      <c r="A161" s="4" t="s">
        <v>26</v>
      </c>
      <c r="B161" s="4" t="s">
        <v>27</v>
      </c>
      <c r="C161" s="4">
        <v>13558.0</v>
      </c>
    </row>
    <row r="162">
      <c r="A162" s="4" t="s">
        <v>7</v>
      </c>
      <c r="B162" s="4" t="s">
        <v>24</v>
      </c>
      <c r="C162" s="4">
        <v>14394.0</v>
      </c>
    </row>
    <row r="163">
      <c r="A163" s="4" t="s">
        <v>35</v>
      </c>
      <c r="B163" s="4" t="s">
        <v>19</v>
      </c>
      <c r="C163" s="4">
        <v>23493.0</v>
      </c>
    </row>
    <row r="164">
      <c r="A164" s="4" t="s">
        <v>35</v>
      </c>
      <c r="B164" s="4" t="s">
        <v>27</v>
      </c>
      <c r="C164" s="4">
        <v>32807.0</v>
      </c>
    </row>
    <row r="165">
      <c r="A165" s="4" t="s">
        <v>18</v>
      </c>
      <c r="B165" s="4" t="s">
        <v>24</v>
      </c>
      <c r="C165" s="4">
        <v>39643.0</v>
      </c>
    </row>
    <row r="166">
      <c r="A166" s="4" t="s">
        <v>23</v>
      </c>
      <c r="B166" s="4" t="s">
        <v>29</v>
      </c>
      <c r="C166" s="4">
        <v>18370.0</v>
      </c>
    </row>
    <row r="167">
      <c r="A167" s="4" t="s">
        <v>26</v>
      </c>
      <c r="B167" s="4" t="s">
        <v>24</v>
      </c>
      <c r="C167" s="4">
        <v>20000.0</v>
      </c>
    </row>
    <row r="168">
      <c r="A168" s="4" t="s">
        <v>18</v>
      </c>
      <c r="B168" s="4" t="s">
        <v>29</v>
      </c>
      <c r="C168" s="4">
        <v>35960.0</v>
      </c>
    </row>
    <row r="169">
      <c r="A169" s="4" t="s">
        <v>23</v>
      </c>
      <c r="B169" s="4" t="s">
        <v>27</v>
      </c>
      <c r="C169" s="4">
        <v>31341.0</v>
      </c>
    </row>
    <row r="170">
      <c r="A170" s="4" t="s">
        <v>23</v>
      </c>
      <c r="B170" s="4" t="s">
        <v>19</v>
      </c>
      <c r="C170" s="4">
        <v>13992.0</v>
      </c>
    </row>
    <row r="171">
      <c r="A171" s="4" t="s">
        <v>26</v>
      </c>
      <c r="B171" s="4" t="s">
        <v>24</v>
      </c>
      <c r="C171" s="4">
        <v>36286.0</v>
      </c>
    </row>
    <row r="172">
      <c r="A172" s="4" t="s">
        <v>26</v>
      </c>
      <c r="B172" s="4" t="s">
        <v>27</v>
      </c>
      <c r="C172" s="4">
        <v>39466.0</v>
      </c>
    </row>
    <row r="173">
      <c r="A173" s="4" t="s">
        <v>35</v>
      </c>
      <c r="B173" s="4" t="s">
        <v>19</v>
      </c>
      <c r="C173" s="4">
        <v>10283.0</v>
      </c>
    </row>
    <row r="174">
      <c r="A174" s="4" t="s">
        <v>18</v>
      </c>
      <c r="B174" s="4" t="s">
        <v>27</v>
      </c>
      <c r="C174" s="4">
        <v>36781.0</v>
      </c>
    </row>
    <row r="175">
      <c r="A175" s="4" t="s">
        <v>35</v>
      </c>
      <c r="B175" s="4" t="s">
        <v>27</v>
      </c>
      <c r="C175" s="4">
        <v>35393.0</v>
      </c>
    </row>
    <row r="176">
      <c r="A176" s="4" t="s">
        <v>7</v>
      </c>
      <c r="B176" s="4" t="s">
        <v>24</v>
      </c>
      <c r="C176" s="4">
        <v>10726.0</v>
      </c>
    </row>
    <row r="177">
      <c r="A177" s="4" t="s">
        <v>7</v>
      </c>
      <c r="B177" s="4" t="s">
        <v>27</v>
      </c>
      <c r="C177" s="4">
        <v>22612.0</v>
      </c>
    </row>
    <row r="178">
      <c r="A178" s="4" t="s">
        <v>26</v>
      </c>
      <c r="B178" s="4" t="s">
        <v>29</v>
      </c>
      <c r="C178" s="4">
        <v>17614.0</v>
      </c>
    </row>
    <row r="179">
      <c r="A179" s="4" t="s">
        <v>35</v>
      </c>
      <c r="B179" s="4" t="s">
        <v>27</v>
      </c>
      <c r="C179" s="4">
        <v>12888.0</v>
      </c>
    </row>
    <row r="180">
      <c r="A180" s="4" t="s">
        <v>7</v>
      </c>
      <c r="B180" s="4" t="s">
        <v>29</v>
      </c>
      <c r="C180" s="4">
        <v>33112.0</v>
      </c>
    </row>
    <row r="181">
      <c r="A181" s="4" t="s">
        <v>23</v>
      </c>
      <c r="B181" s="4" t="s">
        <v>29</v>
      </c>
      <c r="C181" s="4">
        <v>20838.0</v>
      </c>
    </row>
    <row r="182">
      <c r="A182" s="4" t="s">
        <v>18</v>
      </c>
      <c r="B182" s="4" t="s">
        <v>24</v>
      </c>
      <c r="C182" s="4">
        <v>18735.0</v>
      </c>
    </row>
    <row r="183">
      <c r="A183" s="4" t="s">
        <v>18</v>
      </c>
      <c r="B183" s="4" t="s">
        <v>19</v>
      </c>
      <c r="C183" s="4">
        <v>39503.0</v>
      </c>
    </row>
    <row r="184">
      <c r="A184" s="4" t="s">
        <v>18</v>
      </c>
      <c r="B184" s="4" t="s">
        <v>24</v>
      </c>
      <c r="C184" s="4">
        <v>15952.0</v>
      </c>
    </row>
    <row r="185">
      <c r="A185" s="4" t="s">
        <v>23</v>
      </c>
      <c r="B185" s="4" t="s">
        <v>19</v>
      </c>
      <c r="C185" s="4">
        <v>13838.0</v>
      </c>
    </row>
    <row r="186">
      <c r="A186" s="4" t="s">
        <v>18</v>
      </c>
      <c r="B186" s="4" t="s">
        <v>19</v>
      </c>
      <c r="C186" s="4">
        <v>16487.0</v>
      </c>
    </row>
    <row r="187">
      <c r="A187" s="4" t="s">
        <v>26</v>
      </c>
      <c r="B187" s="4" t="s">
        <v>24</v>
      </c>
      <c r="C187" s="4">
        <v>27092.0</v>
      </c>
    </row>
    <row r="188">
      <c r="A188" s="4" t="s">
        <v>23</v>
      </c>
      <c r="B188" s="4" t="s">
        <v>27</v>
      </c>
      <c r="C188" s="4">
        <v>12903.0</v>
      </c>
    </row>
    <row r="189">
      <c r="A189" s="4" t="s">
        <v>23</v>
      </c>
      <c r="B189" s="4" t="s">
        <v>19</v>
      </c>
      <c r="C189" s="4">
        <v>37035.0</v>
      </c>
    </row>
    <row r="190">
      <c r="A190" s="4" t="s">
        <v>23</v>
      </c>
      <c r="B190" s="4" t="s">
        <v>24</v>
      </c>
      <c r="C190" s="4">
        <v>14615.0</v>
      </c>
    </row>
    <row r="191">
      <c r="A191" s="4" t="s">
        <v>35</v>
      </c>
      <c r="B191" s="4" t="s">
        <v>27</v>
      </c>
      <c r="C191" s="4">
        <v>29838.0</v>
      </c>
    </row>
    <row r="192">
      <c r="A192" s="4" t="s">
        <v>26</v>
      </c>
      <c r="B192" s="4" t="s">
        <v>29</v>
      </c>
      <c r="C192" s="4">
        <v>17507.0</v>
      </c>
    </row>
    <row r="193">
      <c r="A193" s="4" t="s">
        <v>18</v>
      </c>
      <c r="B193" s="4" t="s">
        <v>19</v>
      </c>
      <c r="C193" s="4">
        <v>29163.0</v>
      </c>
    </row>
    <row r="194">
      <c r="A194" s="4" t="s">
        <v>18</v>
      </c>
      <c r="B194" s="4" t="s">
        <v>24</v>
      </c>
      <c r="C194" s="4">
        <v>24662.0</v>
      </c>
    </row>
    <row r="195">
      <c r="A195" s="4" t="s">
        <v>23</v>
      </c>
      <c r="B195" s="4" t="s">
        <v>24</v>
      </c>
      <c r="C195" s="4">
        <v>10263.0</v>
      </c>
    </row>
    <row r="196">
      <c r="A196" s="4" t="s">
        <v>26</v>
      </c>
      <c r="B196" s="4" t="s">
        <v>27</v>
      </c>
      <c r="C196" s="4">
        <v>22041.0</v>
      </c>
    </row>
    <row r="197">
      <c r="A197" s="4" t="s">
        <v>35</v>
      </c>
      <c r="B197" s="4" t="s">
        <v>29</v>
      </c>
      <c r="C197" s="4">
        <v>15778.0</v>
      </c>
    </row>
    <row r="198">
      <c r="A198" s="4" t="s">
        <v>7</v>
      </c>
      <c r="B198" s="4" t="s">
        <v>27</v>
      </c>
      <c r="C198" s="4">
        <v>20588.0</v>
      </c>
    </row>
    <row r="199">
      <c r="A199" s="4" t="s">
        <v>23</v>
      </c>
      <c r="B199" s="4" t="s">
        <v>29</v>
      </c>
      <c r="C199" s="4">
        <v>32158.0</v>
      </c>
    </row>
    <row r="200">
      <c r="A200" s="4" t="s">
        <v>18</v>
      </c>
      <c r="B200" s="4" t="s">
        <v>29</v>
      </c>
      <c r="C200" s="4">
        <v>17883.0</v>
      </c>
    </row>
    <row r="201">
      <c r="A201" s="4" t="s">
        <v>26</v>
      </c>
      <c r="B201" s="4" t="s">
        <v>24</v>
      </c>
      <c r="C201" s="4">
        <v>26898.0</v>
      </c>
    </row>
  </sheetData>
  <drawing r:id="rId2"/>
</worksheet>
</file>